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LM-Clalon\Desktop\Ansökningsdokument 2016\2016 franska\"/>
    </mc:Choice>
  </mc:AlternateContent>
  <workbookProtection workbookPassword="CC72" lockStructure="1"/>
  <bookViews>
    <workbookView xWindow="-360" yWindow="-90" windowWidth="10200" windowHeight="8220" tabRatio="973" activeTab="3"/>
  </bookViews>
  <sheets>
    <sheet name="Instructions" sheetId="2" r:id="rId1"/>
    <sheet name="Comptes de l'organ." sheetId="15" r:id="rId2"/>
    <sheet name="Concept du projet" sheetId="16" r:id="rId3"/>
    <sheet name="Budget" sheetId="1" r:id="rId4"/>
    <sheet name="Résultat " sheetId="19" r:id="rId5"/>
    <sheet name="Année 1 résumé" sheetId="9" r:id="rId6"/>
    <sheet name="Année 2 résumé" sheetId="13" r:id="rId7"/>
    <sheet name="Année 3 résumé" sheetId="10" r:id="rId8"/>
    <sheet name="Années 1-3 résumé" sheetId="20" r:id="rId9"/>
    <sheet name="Currency" sheetId="14" state="hidden" r:id="rId10"/>
    <sheet name="Activités " sheetId="17" r:id="rId11"/>
  </sheets>
  <externalReferences>
    <externalReference r:id="rId12"/>
  </externalReferences>
  <definedNames>
    <definedName name="_xlnm._FilterDatabase" localSheetId="3" hidden="1">Budget!#REF!</definedName>
    <definedName name="DEC">Budget!#REF!</definedName>
    <definedName name="Total">Budget!#REF!</definedName>
    <definedName name="totalDC" localSheetId="3">Budget!#REF!</definedName>
    <definedName name="TotalDC">Budget!#REF!</definedName>
    <definedName name="_xlnm.Print_Area" localSheetId="5">'Année 1 résumé'!$A$1:$Q$67</definedName>
    <definedName name="_xlnm.Print_Area" localSheetId="3">Budget!$A$1:$W$272</definedName>
    <definedName name="_xlnm.Print_Area" localSheetId="4">'Résultat '!$A$1:$W$281</definedName>
    <definedName name="Z_200701E8_D81B_4FA5_B63D_9533A82C5F1B_.wvu.Rows" localSheetId="5" hidden="1">'Année 1 résumé'!$55:$56,'Année 1 résumé'!$57:$57</definedName>
  </definedNames>
  <calcPr calcId="152511"/>
  <customWorkbookViews>
    <customWorkbookView name="Kam Koolash - Personlig vy" guid="{200701E8-D81B-4FA5-B63D-9533A82C5F1B}" mergeInterval="0" personalView="1" maximized="1" windowWidth="1362" windowHeight="503" tabRatio="872" activeSheetId="1" showComments="commIndAndComment"/>
  </customWorkbookViews>
</workbook>
</file>

<file path=xl/calcChain.xml><?xml version="1.0" encoding="utf-8"?>
<calcChain xmlns="http://schemas.openxmlformats.org/spreadsheetml/2006/main">
  <c r="T60" i="1" l="1"/>
  <c r="T59" i="1"/>
  <c r="T58" i="1"/>
  <c r="T57" i="1"/>
  <c r="N60" i="1"/>
  <c r="N59" i="1"/>
  <c r="N58" i="1"/>
  <c r="N57" i="1"/>
  <c r="T56" i="1" l="1"/>
  <c r="U56" i="1" s="1"/>
  <c r="N56" i="1"/>
  <c r="O56" i="1" s="1"/>
  <c r="E258" i="19"/>
  <c r="U256" i="19"/>
  <c r="U254" i="19"/>
  <c r="U252" i="19"/>
  <c r="U250" i="19"/>
  <c r="U248" i="19"/>
  <c r="U246" i="19"/>
  <c r="U244" i="19"/>
  <c r="U242" i="19"/>
  <c r="U240" i="19"/>
  <c r="U238" i="19"/>
  <c r="U236" i="19"/>
  <c r="U234" i="19"/>
  <c r="T233" i="19"/>
  <c r="S233" i="19"/>
  <c r="R233" i="19"/>
  <c r="Q233" i="19"/>
  <c r="O256" i="19"/>
  <c r="O254" i="19"/>
  <c r="O252" i="19"/>
  <c r="O250" i="19"/>
  <c r="O248" i="19"/>
  <c r="O246" i="19"/>
  <c r="O244" i="19"/>
  <c r="O242" i="19"/>
  <c r="O240" i="19"/>
  <c r="O238" i="19"/>
  <c r="O236" i="19"/>
  <c r="O234" i="19"/>
  <c r="N233" i="19"/>
  <c r="M233" i="19"/>
  <c r="L233" i="19"/>
  <c r="K233" i="19"/>
  <c r="U60" i="19"/>
  <c r="U59" i="19"/>
  <c r="U58" i="19"/>
  <c r="U57" i="19"/>
  <c r="T56" i="19"/>
  <c r="S56" i="19"/>
  <c r="R56" i="19"/>
  <c r="Q56" i="19"/>
  <c r="O60" i="19"/>
  <c r="O59" i="19"/>
  <c r="O58" i="19"/>
  <c r="O57" i="19"/>
  <c r="N56" i="19"/>
  <c r="M56" i="19"/>
  <c r="L56" i="19"/>
  <c r="K56" i="19"/>
  <c r="F56" i="19"/>
  <c r="G56" i="19"/>
  <c r="H56" i="19"/>
  <c r="E56" i="19"/>
  <c r="I56" i="19" s="1"/>
  <c r="U54" i="19"/>
  <c r="U53" i="19"/>
  <c r="U52" i="19"/>
  <c r="T51" i="19"/>
  <c r="S51" i="19"/>
  <c r="R51" i="19"/>
  <c r="Q51" i="19"/>
  <c r="O54" i="19"/>
  <c r="O53" i="19"/>
  <c r="O52" i="19"/>
  <c r="N51" i="19"/>
  <c r="M51" i="19"/>
  <c r="L51" i="19"/>
  <c r="K51" i="19"/>
  <c r="E51" i="19"/>
  <c r="U51" i="19" l="1"/>
  <c r="U56" i="19"/>
  <c r="O233" i="19"/>
  <c r="U233" i="19"/>
  <c r="O51" i="19"/>
  <c r="O56" i="19"/>
  <c r="G6" i="15"/>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G5" i="15"/>
  <c r="C5" i="15"/>
  <c r="T85" i="1" l="1"/>
  <c r="T84" i="1"/>
  <c r="T83" i="1"/>
  <c r="T82" i="1"/>
  <c r="T81" i="1"/>
  <c r="T80" i="1"/>
  <c r="T79" i="1"/>
  <c r="T78" i="1"/>
  <c r="T77" i="1"/>
  <c r="T76" i="1"/>
  <c r="T75" i="1"/>
  <c r="T74" i="1"/>
  <c r="N85" i="1"/>
  <c r="N84" i="1"/>
  <c r="N83" i="1"/>
  <c r="N82" i="1"/>
  <c r="N81" i="1"/>
  <c r="N80" i="1"/>
  <c r="N79" i="1"/>
  <c r="N78" i="1"/>
  <c r="N77" i="1"/>
  <c r="N76" i="1"/>
  <c r="N75" i="1"/>
  <c r="N74"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52" i="1"/>
  <c r="N53" i="1"/>
  <c r="N54" i="1"/>
  <c r="N61" i="1"/>
  <c r="N62" i="1"/>
  <c r="N65" i="1"/>
  <c r="N64" i="1" s="1"/>
  <c r="N66" i="1"/>
  <c r="N67" i="1"/>
  <c r="N69" i="1"/>
  <c r="N7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E10" i="19"/>
  <c r="U49" i="19"/>
  <c r="U48" i="19"/>
  <c r="U47" i="19"/>
  <c r="U46" i="19"/>
  <c r="U45" i="19"/>
  <c r="U44" i="19"/>
  <c r="U43" i="19"/>
  <c r="U42" i="19"/>
  <c r="U41" i="19"/>
  <c r="U40" i="19"/>
  <c r="U39" i="19"/>
  <c r="U38" i="19"/>
  <c r="U37" i="19"/>
  <c r="U36" i="19"/>
  <c r="U35" i="19"/>
  <c r="U34" i="19"/>
  <c r="U33" i="19"/>
  <c r="U32" i="19"/>
  <c r="U31" i="19"/>
  <c r="U30" i="19"/>
  <c r="U29" i="19"/>
  <c r="U28" i="19"/>
  <c r="U27" i="19"/>
  <c r="U26" i="19"/>
  <c r="U25" i="19"/>
  <c r="U24" i="19"/>
  <c r="U23" i="19"/>
  <c r="U22" i="19"/>
  <c r="U21" i="19"/>
  <c r="U20" i="19"/>
  <c r="U19" i="19"/>
  <c r="U18" i="19"/>
  <c r="U17" i="19"/>
  <c r="U16" i="19"/>
  <c r="U15" i="19"/>
  <c r="U14" i="19"/>
  <c r="U13" i="19"/>
  <c r="U12" i="19"/>
  <c r="U11" i="19"/>
  <c r="T10" i="19"/>
  <c r="S10" i="19"/>
  <c r="R10" i="19"/>
  <c r="R8" i="19" s="1"/>
  <c r="Q1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N10" i="19"/>
  <c r="M10" i="19"/>
  <c r="L10" i="19"/>
  <c r="K10" i="19"/>
  <c r="F10" i="19"/>
  <c r="G10" i="19"/>
  <c r="G8" i="19" s="1"/>
  <c r="H10" i="19"/>
  <c r="I49" i="19"/>
  <c r="A48" i="19"/>
  <c r="A49" i="19"/>
  <c r="F233" i="19"/>
  <c r="G233" i="19"/>
  <c r="H233" i="19"/>
  <c r="E233" i="19"/>
  <c r="I256" i="19"/>
  <c r="W256" i="19" s="1"/>
  <c r="A256" i="19"/>
  <c r="A254" i="19"/>
  <c r="U230" i="19"/>
  <c r="U228" i="19"/>
  <c r="U227" i="19"/>
  <c r="U226" i="19"/>
  <c r="U225" i="19"/>
  <c r="U224" i="19"/>
  <c r="U223" i="19"/>
  <c r="U222" i="19"/>
  <c r="U221" i="19"/>
  <c r="U220" i="19"/>
  <c r="U219" i="19"/>
  <c r="U218" i="19"/>
  <c r="U217" i="19"/>
  <c r="U216" i="19"/>
  <c r="U215" i="19"/>
  <c r="U214" i="19"/>
  <c r="T213" i="19"/>
  <c r="S213" i="19"/>
  <c r="R213" i="19"/>
  <c r="Q213" i="19"/>
  <c r="U211" i="19"/>
  <c r="U210" i="19"/>
  <c r="U209" i="19"/>
  <c r="U208" i="19"/>
  <c r="U207" i="19"/>
  <c r="U206" i="19"/>
  <c r="U205" i="19"/>
  <c r="U204" i="19"/>
  <c r="U203" i="19"/>
  <c r="U202" i="19"/>
  <c r="U201" i="19"/>
  <c r="U200" i="19"/>
  <c r="U199" i="19"/>
  <c r="U198" i="19"/>
  <c r="U197" i="19"/>
  <c r="T196" i="19"/>
  <c r="S196" i="19"/>
  <c r="R196" i="19"/>
  <c r="Q196" i="19"/>
  <c r="U194" i="19"/>
  <c r="U193" i="19"/>
  <c r="U192" i="19"/>
  <c r="U191" i="19"/>
  <c r="U190" i="19"/>
  <c r="U189" i="19"/>
  <c r="U188" i="19"/>
  <c r="U187" i="19"/>
  <c r="U186" i="19"/>
  <c r="U185" i="19"/>
  <c r="U184" i="19"/>
  <c r="U183" i="19"/>
  <c r="U182" i="19"/>
  <c r="U181" i="19"/>
  <c r="U180" i="19"/>
  <c r="T179" i="19"/>
  <c r="S179" i="19"/>
  <c r="R179" i="19"/>
  <c r="Q179" i="19"/>
  <c r="U177" i="19"/>
  <c r="U176" i="19"/>
  <c r="U175" i="19"/>
  <c r="U174" i="19"/>
  <c r="U173" i="19"/>
  <c r="U172" i="19"/>
  <c r="U171" i="19"/>
  <c r="U170" i="19"/>
  <c r="U169" i="19"/>
  <c r="U168" i="19"/>
  <c r="U167" i="19"/>
  <c r="U166" i="19"/>
  <c r="U165" i="19"/>
  <c r="U164" i="19"/>
  <c r="U163" i="19"/>
  <c r="T162" i="19"/>
  <c r="T161" i="19" s="1"/>
  <c r="S162" i="19"/>
  <c r="R162" i="19"/>
  <c r="Q162" i="19"/>
  <c r="O230" i="19"/>
  <c r="O228" i="19"/>
  <c r="O227" i="19"/>
  <c r="O226" i="19"/>
  <c r="O225" i="19"/>
  <c r="O224" i="19"/>
  <c r="O223" i="19"/>
  <c r="O222" i="19"/>
  <c r="O221" i="19"/>
  <c r="O220" i="19"/>
  <c r="O219" i="19"/>
  <c r="O218" i="19"/>
  <c r="O217" i="19"/>
  <c r="O216" i="19"/>
  <c r="O215" i="19"/>
  <c r="O214" i="19"/>
  <c r="N213" i="19"/>
  <c r="M213" i="19"/>
  <c r="L213" i="19"/>
  <c r="K213" i="19"/>
  <c r="O211" i="19"/>
  <c r="O210" i="19"/>
  <c r="O209" i="19"/>
  <c r="O208" i="19"/>
  <c r="O207" i="19"/>
  <c r="O206" i="19"/>
  <c r="O205" i="19"/>
  <c r="O204" i="19"/>
  <c r="O203" i="19"/>
  <c r="O202" i="19"/>
  <c r="O201" i="19"/>
  <c r="O200" i="19"/>
  <c r="O199" i="19"/>
  <c r="O198" i="19"/>
  <c r="O197" i="19"/>
  <c r="N196" i="19"/>
  <c r="M196" i="19"/>
  <c r="L196" i="19"/>
  <c r="K196" i="19"/>
  <c r="O194" i="19"/>
  <c r="O193" i="19"/>
  <c r="O192" i="19"/>
  <c r="O191" i="19"/>
  <c r="O190" i="19"/>
  <c r="O189" i="19"/>
  <c r="O188" i="19"/>
  <c r="O187" i="19"/>
  <c r="O186" i="19"/>
  <c r="O185" i="19"/>
  <c r="O184" i="19"/>
  <c r="O183" i="19"/>
  <c r="O182" i="19"/>
  <c r="O181" i="19"/>
  <c r="O180" i="19"/>
  <c r="N179" i="19"/>
  <c r="M179" i="19"/>
  <c r="L179" i="19"/>
  <c r="K179" i="19"/>
  <c r="O177" i="19"/>
  <c r="O176" i="19"/>
  <c r="O175" i="19"/>
  <c r="O174" i="19"/>
  <c r="O173" i="19"/>
  <c r="O172" i="19"/>
  <c r="O171" i="19"/>
  <c r="O170" i="19"/>
  <c r="O169" i="19"/>
  <c r="O168" i="19"/>
  <c r="O167" i="19"/>
  <c r="O166" i="19"/>
  <c r="O165" i="19"/>
  <c r="O164" i="19"/>
  <c r="O163" i="19"/>
  <c r="N162" i="19"/>
  <c r="M162" i="19"/>
  <c r="L162" i="19"/>
  <c r="K162" i="19"/>
  <c r="K161" i="19" s="1"/>
  <c r="U158" i="19"/>
  <c r="O158" i="19"/>
  <c r="E213" i="19"/>
  <c r="F196" i="19"/>
  <c r="G196" i="19"/>
  <c r="H196" i="19"/>
  <c r="E196" i="19"/>
  <c r="U156" i="19"/>
  <c r="U155" i="19"/>
  <c r="U154" i="19"/>
  <c r="U153" i="19"/>
  <c r="U152" i="19"/>
  <c r="U151" i="19"/>
  <c r="U150" i="19"/>
  <c r="U149" i="19"/>
  <c r="U148" i="19"/>
  <c r="U147" i="19"/>
  <c r="U146" i="19"/>
  <c r="U145" i="19"/>
  <c r="U144" i="19"/>
  <c r="U143" i="19"/>
  <c r="U142" i="19"/>
  <c r="T141" i="19"/>
  <c r="S141" i="19"/>
  <c r="R141" i="19"/>
  <c r="Q141" i="19"/>
  <c r="U139" i="19"/>
  <c r="U138" i="19"/>
  <c r="U137" i="19"/>
  <c r="U136" i="19"/>
  <c r="U135" i="19"/>
  <c r="U134" i="19"/>
  <c r="U133" i="19"/>
  <c r="U132" i="19"/>
  <c r="U131" i="19"/>
  <c r="U130" i="19"/>
  <c r="U129" i="19"/>
  <c r="U128" i="19"/>
  <c r="U127" i="19"/>
  <c r="U126" i="19"/>
  <c r="U125" i="19"/>
  <c r="T124" i="19"/>
  <c r="S124" i="19"/>
  <c r="R124" i="19"/>
  <c r="Q124" i="19"/>
  <c r="U122" i="19"/>
  <c r="U121" i="19"/>
  <c r="U120" i="19"/>
  <c r="U119" i="19"/>
  <c r="U118" i="19"/>
  <c r="U117" i="19"/>
  <c r="U116" i="19"/>
  <c r="U115" i="19"/>
  <c r="U114" i="19"/>
  <c r="U113" i="19"/>
  <c r="U112" i="19"/>
  <c r="U111" i="19"/>
  <c r="U110" i="19"/>
  <c r="U109" i="19"/>
  <c r="U108" i="19"/>
  <c r="U107" i="19"/>
  <c r="T106" i="19"/>
  <c r="S106" i="19"/>
  <c r="R106" i="19"/>
  <c r="Q106" i="19"/>
  <c r="U104" i="19"/>
  <c r="U103" i="19"/>
  <c r="U102" i="19"/>
  <c r="U101" i="19"/>
  <c r="U100" i="19"/>
  <c r="U99" i="19"/>
  <c r="U98" i="19"/>
  <c r="U97" i="19"/>
  <c r="U96" i="19"/>
  <c r="U95" i="19"/>
  <c r="U94" i="19"/>
  <c r="U93" i="19"/>
  <c r="U92" i="19"/>
  <c r="U91" i="19"/>
  <c r="U90" i="19"/>
  <c r="T89" i="19"/>
  <c r="S89" i="19"/>
  <c r="R89" i="19"/>
  <c r="Q89" i="19"/>
  <c r="Q88" i="19" s="1"/>
  <c r="O156" i="19"/>
  <c r="O155" i="19"/>
  <c r="O154" i="19"/>
  <c r="O153" i="19"/>
  <c r="O152" i="19"/>
  <c r="O151" i="19"/>
  <c r="O150" i="19"/>
  <c r="O149" i="19"/>
  <c r="O148" i="19"/>
  <c r="O147" i="19"/>
  <c r="O146" i="19"/>
  <c r="O145" i="19"/>
  <c r="O144" i="19"/>
  <c r="O143" i="19"/>
  <c r="O142" i="19"/>
  <c r="N141" i="19"/>
  <c r="M141" i="19"/>
  <c r="L141" i="19"/>
  <c r="K141" i="19"/>
  <c r="O139" i="19"/>
  <c r="O138" i="19"/>
  <c r="O137" i="19"/>
  <c r="O136" i="19"/>
  <c r="O135" i="19"/>
  <c r="O134" i="19"/>
  <c r="O133" i="19"/>
  <c r="O132" i="19"/>
  <c r="O131" i="19"/>
  <c r="O130" i="19"/>
  <c r="O129" i="19"/>
  <c r="O128" i="19"/>
  <c r="O127" i="19"/>
  <c r="O126" i="19"/>
  <c r="O125" i="19"/>
  <c r="N124" i="19"/>
  <c r="M124" i="19"/>
  <c r="L124" i="19"/>
  <c r="K124" i="19"/>
  <c r="O122" i="19"/>
  <c r="O121" i="19"/>
  <c r="O120" i="19"/>
  <c r="O119" i="19"/>
  <c r="O118" i="19"/>
  <c r="O117" i="19"/>
  <c r="O116" i="19"/>
  <c r="O115" i="19"/>
  <c r="O114" i="19"/>
  <c r="O113" i="19"/>
  <c r="O112" i="19"/>
  <c r="O111" i="19"/>
  <c r="O110" i="19"/>
  <c r="O109" i="19"/>
  <c r="O108" i="19"/>
  <c r="O107" i="19"/>
  <c r="N106" i="19"/>
  <c r="M106" i="19"/>
  <c r="L106" i="19"/>
  <c r="K106" i="19"/>
  <c r="O104" i="19"/>
  <c r="O103" i="19"/>
  <c r="O102" i="19"/>
  <c r="O101" i="19"/>
  <c r="O100" i="19"/>
  <c r="O99" i="19"/>
  <c r="O98" i="19"/>
  <c r="O97" i="19"/>
  <c r="O96" i="19"/>
  <c r="O95" i="19"/>
  <c r="O94" i="19"/>
  <c r="O93" i="19"/>
  <c r="O92" i="19"/>
  <c r="O91" i="19"/>
  <c r="O90" i="19"/>
  <c r="N89" i="19"/>
  <c r="M89" i="19"/>
  <c r="L89" i="19"/>
  <c r="L88" i="19" s="1"/>
  <c r="K89" i="19"/>
  <c r="F124" i="19"/>
  <c r="G124" i="19"/>
  <c r="H124" i="19"/>
  <c r="E89" i="19"/>
  <c r="U85" i="19"/>
  <c r="U84" i="19"/>
  <c r="U83" i="19"/>
  <c r="U82" i="19"/>
  <c r="U81" i="19"/>
  <c r="U80" i="19"/>
  <c r="U79" i="19"/>
  <c r="U78" i="19"/>
  <c r="U77" i="19"/>
  <c r="U76" i="19"/>
  <c r="U75" i="19"/>
  <c r="U74" i="19"/>
  <c r="T73" i="19"/>
  <c r="C29" i="10" s="1"/>
  <c r="S73" i="19"/>
  <c r="C28" i="10" s="1"/>
  <c r="R73" i="19"/>
  <c r="C27" i="10" s="1"/>
  <c r="Q73" i="19"/>
  <c r="C26" i="10" s="1"/>
  <c r="U71" i="19"/>
  <c r="U69" i="19"/>
  <c r="U67" i="19"/>
  <c r="U66" i="19"/>
  <c r="U65" i="19"/>
  <c r="T64" i="19"/>
  <c r="S64" i="19"/>
  <c r="R64" i="19"/>
  <c r="Q64" i="19"/>
  <c r="U62" i="19"/>
  <c r="O85" i="19"/>
  <c r="O84" i="19"/>
  <c r="O83" i="19"/>
  <c r="O82" i="19"/>
  <c r="O81" i="19"/>
  <c r="O80" i="19"/>
  <c r="O79" i="19"/>
  <c r="O78" i="19"/>
  <c r="O77" i="19"/>
  <c r="O76" i="19"/>
  <c r="O75" i="19"/>
  <c r="O74" i="19"/>
  <c r="N73" i="19"/>
  <c r="C29" i="13" s="1"/>
  <c r="M73" i="19"/>
  <c r="C28" i="13" s="1"/>
  <c r="L73" i="19"/>
  <c r="C27" i="13" s="1"/>
  <c r="K73" i="19"/>
  <c r="C26" i="13" s="1"/>
  <c r="O71" i="19"/>
  <c r="O69" i="19"/>
  <c r="O67" i="19"/>
  <c r="O66" i="19"/>
  <c r="O65" i="19"/>
  <c r="N64" i="19"/>
  <c r="M64" i="19"/>
  <c r="L64" i="19"/>
  <c r="K64" i="19"/>
  <c r="O62" i="19"/>
  <c r="I74" i="19"/>
  <c r="I75" i="19"/>
  <c r="I76" i="19"/>
  <c r="I77" i="19"/>
  <c r="I78" i="19"/>
  <c r="I79" i="19"/>
  <c r="I80" i="19"/>
  <c r="I81" i="19"/>
  <c r="I82" i="19"/>
  <c r="I83" i="19"/>
  <c r="I84" i="19"/>
  <c r="I85" i="19"/>
  <c r="F73" i="19"/>
  <c r="C27" i="9" s="1"/>
  <c r="G73" i="19"/>
  <c r="C28" i="9" s="1"/>
  <c r="H73" i="19"/>
  <c r="C29" i="9" s="1"/>
  <c r="E73" i="19"/>
  <c r="C26" i="9" s="1"/>
  <c r="A84" i="19"/>
  <c r="A85" i="19"/>
  <c r="H75" i="1"/>
  <c r="H76" i="1"/>
  <c r="H77" i="1"/>
  <c r="H78" i="1"/>
  <c r="H79" i="1"/>
  <c r="H80" i="1"/>
  <c r="H81" i="1"/>
  <c r="H82" i="1"/>
  <c r="H83" i="1"/>
  <c r="H84" i="1"/>
  <c r="H85" i="1"/>
  <c r="I71" i="19"/>
  <c r="I69" i="19"/>
  <c r="I65" i="19"/>
  <c r="I66" i="19"/>
  <c r="I67" i="19"/>
  <c r="H64" i="19"/>
  <c r="G64" i="19"/>
  <c r="F64" i="19"/>
  <c r="E64" i="19"/>
  <c r="F51" i="19"/>
  <c r="G51" i="19"/>
  <c r="H51"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60" i="19"/>
  <c r="I58" i="19"/>
  <c r="I59" i="19"/>
  <c r="I57" i="19"/>
  <c r="I52" i="19"/>
  <c r="I53" i="19"/>
  <c r="I54" i="19"/>
  <c r="A56" i="19"/>
  <c r="A52" i="19"/>
  <c r="A51" i="19"/>
  <c r="A53" i="19"/>
  <c r="A54" i="19"/>
  <c r="H62" i="1"/>
  <c r="I62" i="1" s="1"/>
  <c r="T62" i="1"/>
  <c r="U62" i="1" s="1"/>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57" i="19"/>
  <c r="A58" i="19"/>
  <c r="A59" i="19"/>
  <c r="A60" i="19"/>
  <c r="A62" i="19"/>
  <c r="A64" i="19"/>
  <c r="A65" i="19"/>
  <c r="A66" i="19"/>
  <c r="A67" i="19"/>
  <c r="A69" i="19"/>
  <c r="A71" i="19"/>
  <c r="A73" i="19"/>
  <c r="A74" i="19"/>
  <c r="A75" i="19"/>
  <c r="A76" i="19"/>
  <c r="A77" i="19"/>
  <c r="A78" i="19"/>
  <c r="A79" i="19"/>
  <c r="A80" i="19"/>
  <c r="A81" i="19"/>
  <c r="A82" i="19"/>
  <c r="A83" i="19"/>
  <c r="M88" i="19" l="1"/>
  <c r="L8" i="19"/>
  <c r="S8" i="19"/>
  <c r="N51" i="1"/>
  <c r="Q161" i="19"/>
  <c r="H8" i="19"/>
  <c r="S88" i="19"/>
  <c r="M161" i="19"/>
  <c r="R161" i="19"/>
  <c r="T73" i="1"/>
  <c r="U73" i="1" s="1"/>
  <c r="O10" i="19"/>
  <c r="K8" i="19"/>
  <c r="R88" i="19"/>
  <c r="L161" i="19"/>
  <c r="N88" i="19"/>
  <c r="M8" i="19"/>
  <c r="O8" i="19" s="1"/>
  <c r="T8" i="19"/>
  <c r="E8" i="19"/>
  <c r="I8" i="19" s="1"/>
  <c r="K88" i="19"/>
  <c r="T88" i="19"/>
  <c r="N161" i="19"/>
  <c r="S161" i="19"/>
  <c r="F8" i="19"/>
  <c r="N8" i="19"/>
  <c r="U10" i="19"/>
  <c r="Q8" i="19"/>
  <c r="U8" i="19" s="1"/>
  <c r="W8" i="19" s="1"/>
  <c r="N73" i="1"/>
  <c r="O73" i="1" s="1"/>
  <c r="O62" i="1"/>
  <c r="W62" i="1"/>
  <c r="I233" i="19"/>
  <c r="W233" i="19" s="1"/>
  <c r="U196" i="19"/>
  <c r="O213" i="19"/>
  <c r="W69" i="19"/>
  <c r="U141" i="19"/>
  <c r="O196" i="19"/>
  <c r="I51" i="19"/>
  <c r="O162" i="19"/>
  <c r="U213" i="19"/>
  <c r="W57" i="19"/>
  <c r="U179" i="19"/>
  <c r="O141" i="19"/>
  <c r="O179" i="19"/>
  <c r="U162" i="19"/>
  <c r="W25" i="19"/>
  <c r="W33" i="19"/>
  <c r="W41" i="19"/>
  <c r="U64" i="19"/>
  <c r="W71" i="19"/>
  <c r="W77" i="19"/>
  <c r="W85" i="19"/>
  <c r="W48" i="19"/>
  <c r="W44" i="19"/>
  <c r="W40" i="19"/>
  <c r="W36" i="19"/>
  <c r="W32" i="19"/>
  <c r="W28" i="19"/>
  <c r="W24" i="19"/>
  <c r="I73" i="19"/>
  <c r="O73" i="19"/>
  <c r="W22" i="19"/>
  <c r="W26" i="19"/>
  <c r="W30" i="19"/>
  <c r="W34" i="19"/>
  <c r="W38" i="19"/>
  <c r="W42" i="19"/>
  <c r="W46" i="19"/>
  <c r="W53" i="19"/>
  <c r="W59" i="19"/>
  <c r="W66" i="19"/>
  <c r="W74" i="19"/>
  <c r="W78" i="19"/>
  <c r="W82" i="19"/>
  <c r="W29" i="19"/>
  <c r="W37" i="19"/>
  <c r="W45" i="19"/>
  <c r="W52" i="19"/>
  <c r="W58" i="19"/>
  <c r="W65" i="19"/>
  <c r="W81" i="19"/>
  <c r="W84" i="19"/>
  <c r="W80" i="19"/>
  <c r="W76" i="19"/>
  <c r="W54" i="19"/>
  <c r="W60" i="19"/>
  <c r="W23" i="19"/>
  <c r="W27" i="19"/>
  <c r="W31" i="19"/>
  <c r="W35" i="19"/>
  <c r="W39" i="19"/>
  <c r="W43" i="19"/>
  <c r="W47" i="19"/>
  <c r="W67" i="19"/>
  <c r="W75" i="19"/>
  <c r="W79" i="19"/>
  <c r="W83" i="19"/>
  <c r="U73" i="19"/>
  <c r="O106" i="19"/>
  <c r="O124" i="19"/>
  <c r="U124" i="19"/>
  <c r="O89" i="19"/>
  <c r="U89" i="19"/>
  <c r="U106" i="19"/>
  <c r="I10" i="19"/>
  <c r="O64" i="19"/>
  <c r="I64" i="19"/>
  <c r="O161" i="19" l="1"/>
  <c r="W51" i="19"/>
  <c r="O88" i="19"/>
  <c r="U88" i="19"/>
  <c r="U161" i="19"/>
  <c r="W64" i="19"/>
  <c r="W73" i="19"/>
  <c r="W56" i="19"/>
  <c r="C26" i="20" l="1"/>
  <c r="C29" i="20"/>
  <c r="C28" i="20"/>
  <c r="C27" i="20"/>
  <c r="A271" i="19"/>
  <c r="T279" i="19" l="1"/>
  <c r="S279" i="19"/>
  <c r="R279" i="19"/>
  <c r="Q279" i="19"/>
  <c r="N279" i="19"/>
  <c r="M279" i="19"/>
  <c r="L279" i="19"/>
  <c r="K279" i="19"/>
  <c r="F279" i="19"/>
  <c r="G279" i="19"/>
  <c r="H279" i="19"/>
  <c r="E279" i="19"/>
  <c r="A169" i="19"/>
  <c r="E1" i="20"/>
  <c r="E1" i="10"/>
  <c r="E1" i="13"/>
  <c r="E1" i="9"/>
  <c r="Q61" i="1"/>
  <c r="Q60" i="1"/>
  <c r="K61" i="1"/>
  <c r="K60" i="1"/>
  <c r="K13" i="16" l="1"/>
  <c r="A269" i="19" l="1"/>
  <c r="A267" i="19"/>
  <c r="A265" i="19"/>
  <c r="A263" i="19"/>
  <c r="A261" i="19"/>
  <c r="A259" i="19"/>
  <c r="A258" i="19"/>
  <c r="A252" i="19"/>
  <c r="A250" i="19"/>
  <c r="A248" i="19"/>
  <c r="A246" i="19"/>
  <c r="A244" i="19"/>
  <c r="A242" i="19"/>
  <c r="A240" i="19"/>
  <c r="A238" i="19"/>
  <c r="A236" i="19"/>
  <c r="A234" i="19"/>
  <c r="A233" i="19"/>
  <c r="A230" i="19"/>
  <c r="A228" i="19"/>
  <c r="A227" i="19"/>
  <c r="A226" i="19"/>
  <c r="A225" i="19"/>
  <c r="A224" i="19"/>
  <c r="A223" i="19"/>
  <c r="A222" i="19"/>
  <c r="A221" i="19"/>
  <c r="A220" i="19"/>
  <c r="A219" i="19"/>
  <c r="A218" i="19"/>
  <c r="A217" i="19"/>
  <c r="A216" i="19"/>
  <c r="A215" i="19"/>
  <c r="A214" i="19"/>
  <c r="A213" i="19"/>
  <c r="A211" i="19"/>
  <c r="A210" i="19"/>
  <c r="A209" i="19"/>
  <c r="A208" i="19"/>
  <c r="A207" i="19"/>
  <c r="A206" i="19"/>
  <c r="A205" i="19"/>
  <c r="A204" i="19"/>
  <c r="A203" i="19"/>
  <c r="A202" i="19"/>
  <c r="A201" i="19"/>
  <c r="A200" i="19"/>
  <c r="A199" i="19"/>
  <c r="A198" i="19"/>
  <c r="A197" i="19"/>
  <c r="A196" i="19"/>
  <c r="A194" i="19"/>
  <c r="A193" i="19"/>
  <c r="A192" i="19"/>
  <c r="A191" i="19"/>
  <c r="A190" i="19"/>
  <c r="A189" i="19"/>
  <c r="A188" i="19"/>
  <c r="A187" i="19"/>
  <c r="A186" i="19"/>
  <c r="A185" i="19"/>
  <c r="A184" i="19"/>
  <c r="A183" i="19"/>
  <c r="A182" i="19"/>
  <c r="A181" i="19"/>
  <c r="A180" i="19"/>
  <c r="A179" i="19"/>
  <c r="A177" i="19"/>
  <c r="A176" i="19"/>
  <c r="A175" i="19"/>
  <c r="A174" i="19"/>
  <c r="A173" i="19"/>
  <c r="A172" i="19"/>
  <c r="A171" i="19"/>
  <c r="A170" i="19"/>
  <c r="A168" i="19"/>
  <c r="A167" i="19"/>
  <c r="A166" i="19"/>
  <c r="A165" i="19"/>
  <c r="A164" i="19"/>
  <c r="A163" i="19"/>
  <c r="A162" i="19"/>
  <c r="A161" i="19"/>
  <c r="A158" i="19"/>
  <c r="A156" i="19"/>
  <c r="A155" i="19"/>
  <c r="A154" i="19"/>
  <c r="A153" i="19"/>
  <c r="A152" i="19"/>
  <c r="A151" i="19"/>
  <c r="A150" i="19"/>
  <c r="A149" i="19"/>
  <c r="A148" i="19"/>
  <c r="A147" i="19"/>
  <c r="A146" i="19"/>
  <c r="A145" i="19"/>
  <c r="A144" i="19"/>
  <c r="A143" i="19"/>
  <c r="A142" i="19"/>
  <c r="A141" i="19"/>
  <c r="A139" i="19"/>
  <c r="A138" i="19"/>
  <c r="A137" i="19"/>
  <c r="A136" i="19"/>
  <c r="A135" i="19"/>
  <c r="A134" i="19"/>
  <c r="A133" i="19"/>
  <c r="A132" i="19"/>
  <c r="A131" i="19"/>
  <c r="A130" i="19"/>
  <c r="A129" i="19"/>
  <c r="A128" i="19"/>
  <c r="A127" i="19"/>
  <c r="A126" i="19"/>
  <c r="A125" i="19"/>
  <c r="A124" i="19"/>
  <c r="A122" i="19"/>
  <c r="A121" i="19"/>
  <c r="A120" i="19"/>
  <c r="A119" i="19"/>
  <c r="A118" i="19"/>
  <c r="A117" i="19"/>
  <c r="A116" i="19"/>
  <c r="A115" i="19"/>
  <c r="A114" i="19"/>
  <c r="A113" i="19"/>
  <c r="A112" i="19"/>
  <c r="A111" i="19"/>
  <c r="A110" i="19"/>
  <c r="A109" i="19"/>
  <c r="A108" i="19"/>
  <c r="A107" i="19"/>
  <c r="A106" i="19"/>
  <c r="A104" i="19"/>
  <c r="A103" i="19"/>
  <c r="A102" i="19"/>
  <c r="A101" i="19"/>
  <c r="A100" i="19"/>
  <c r="A99" i="19"/>
  <c r="A98" i="19"/>
  <c r="A97" i="19"/>
  <c r="A96" i="19"/>
  <c r="A95" i="19"/>
  <c r="A94" i="19"/>
  <c r="A93" i="19"/>
  <c r="A92" i="19"/>
  <c r="A91" i="19"/>
  <c r="A90" i="19"/>
  <c r="A89" i="19"/>
  <c r="A88" i="19"/>
  <c r="A8" i="19"/>
  <c r="B7" i="19"/>
  <c r="A7" i="19"/>
  <c r="A11" i="19"/>
  <c r="B15" i="10" l="1"/>
  <c r="B14" i="10"/>
  <c r="B13" i="10"/>
  <c r="B12" i="10"/>
  <c r="B11" i="10"/>
  <c r="B10" i="10"/>
  <c r="B15" i="13"/>
  <c r="B14" i="13"/>
  <c r="B13" i="13"/>
  <c r="B12" i="13"/>
  <c r="B11" i="13"/>
  <c r="B10" i="13"/>
  <c r="K14" i="16" l="1"/>
  <c r="K15" i="16"/>
  <c r="K16" i="16"/>
  <c r="K17" i="16"/>
  <c r="K18" i="16"/>
  <c r="K19" i="16"/>
  <c r="K20" i="16"/>
  <c r="B13" i="20" s="1"/>
  <c r="K21" i="16"/>
  <c r="B15" i="20" s="1"/>
  <c r="K22" i="16"/>
  <c r="B14" i="20" s="1"/>
  <c r="K23" i="16"/>
  <c r="K24" i="16"/>
  <c r="B11" i="20" s="1"/>
  <c r="J14" i="16"/>
  <c r="J15" i="16"/>
  <c r="J16" i="16"/>
  <c r="J17" i="16"/>
  <c r="J18" i="16"/>
  <c r="J19" i="16"/>
  <c r="J20" i="16"/>
  <c r="J21" i="16"/>
  <c r="J22" i="16"/>
  <c r="J23" i="16"/>
  <c r="J24" i="16"/>
  <c r="J13" i="16"/>
  <c r="F89" i="19"/>
  <c r="G89" i="19"/>
  <c r="H89" i="19"/>
  <c r="E179" i="19"/>
  <c r="F162" i="19"/>
  <c r="G162" i="19"/>
  <c r="H162" i="19"/>
  <c r="E162" i="19"/>
  <c r="E161" i="19" s="1"/>
  <c r="F141" i="19"/>
  <c r="G141" i="19"/>
  <c r="H141" i="19"/>
  <c r="E141" i="19"/>
  <c r="E124" i="19"/>
  <c r="E106" i="19"/>
  <c r="H192" i="1"/>
  <c r="H193" i="1"/>
  <c r="T136" i="1"/>
  <c r="T137" i="1"/>
  <c r="N136" i="1"/>
  <c r="N137" i="1"/>
  <c r="H136" i="1"/>
  <c r="H137" i="1"/>
  <c r="T119" i="1"/>
  <c r="T120" i="1"/>
  <c r="T121" i="1"/>
  <c r="N119" i="1"/>
  <c r="N120" i="1"/>
  <c r="N121" i="1"/>
  <c r="H119" i="1"/>
  <c r="H120" i="1"/>
  <c r="H121" i="1"/>
  <c r="E88" i="19" l="1"/>
  <c r="I89" i="19"/>
  <c r="K25" i="16"/>
  <c r="J25" i="16"/>
  <c r="B10" i="20"/>
  <c r="B12" i="20"/>
  <c r="C15" i="10"/>
  <c r="C15" i="13"/>
  <c r="C10" i="10"/>
  <c r="C10" i="13"/>
  <c r="C10" i="9"/>
  <c r="B10" i="9"/>
  <c r="C13" i="10"/>
  <c r="C13" i="13"/>
  <c r="C13" i="9"/>
  <c r="C14" i="10"/>
  <c r="C14" i="13"/>
  <c r="C14" i="9"/>
  <c r="C11" i="10"/>
  <c r="C11" i="13"/>
  <c r="C11" i="9"/>
  <c r="C12" i="13"/>
  <c r="U279" i="19" l="1"/>
  <c r="C12" i="10"/>
  <c r="C16" i="10" s="1"/>
  <c r="O279" i="19"/>
  <c r="W273" i="19"/>
  <c r="C12" i="20" s="1"/>
  <c r="C16" i="13"/>
  <c r="W276" i="19"/>
  <c r="C15" i="20" s="1"/>
  <c r="I279" i="19"/>
  <c r="C15" i="9"/>
  <c r="W278" i="19"/>
  <c r="C10" i="20" s="1"/>
  <c r="C12" i="9"/>
  <c r="W277" i="19"/>
  <c r="C14" i="20" s="1"/>
  <c r="W274" i="19"/>
  <c r="C11" i="20" s="1"/>
  <c r="W275" i="19"/>
  <c r="C13" i="20" s="1"/>
  <c r="R215" i="1"/>
  <c r="R216" i="1"/>
  <c r="R217" i="1"/>
  <c r="R218" i="1"/>
  <c r="R219" i="1"/>
  <c r="R220" i="1"/>
  <c r="R221" i="1"/>
  <c r="R222" i="1"/>
  <c r="R223" i="1"/>
  <c r="R224" i="1"/>
  <c r="R225" i="1"/>
  <c r="R226" i="1"/>
  <c r="R227" i="1"/>
  <c r="R228" i="1"/>
  <c r="R214" i="1"/>
  <c r="L215" i="1"/>
  <c r="L216" i="1"/>
  <c r="L217" i="1"/>
  <c r="L218" i="1"/>
  <c r="L219" i="1"/>
  <c r="L220" i="1"/>
  <c r="L221" i="1"/>
  <c r="L222" i="1"/>
  <c r="L223" i="1"/>
  <c r="L224" i="1"/>
  <c r="L225" i="1"/>
  <c r="L226" i="1"/>
  <c r="L227" i="1"/>
  <c r="L228" i="1"/>
  <c r="L214" i="1"/>
  <c r="R198" i="1"/>
  <c r="R199" i="1"/>
  <c r="R200" i="1"/>
  <c r="R201" i="1"/>
  <c r="R202" i="1"/>
  <c r="R203" i="1"/>
  <c r="R204" i="1"/>
  <c r="R205" i="1"/>
  <c r="R206" i="1"/>
  <c r="R207" i="1"/>
  <c r="R208" i="1"/>
  <c r="R209" i="1"/>
  <c r="R210" i="1"/>
  <c r="R211" i="1"/>
  <c r="R197" i="1"/>
  <c r="L198" i="1"/>
  <c r="L199" i="1"/>
  <c r="L200" i="1"/>
  <c r="L201" i="1"/>
  <c r="L202" i="1"/>
  <c r="L203" i="1"/>
  <c r="L204" i="1"/>
  <c r="L205" i="1"/>
  <c r="L206" i="1"/>
  <c r="L207" i="1"/>
  <c r="L208" i="1"/>
  <c r="L209" i="1"/>
  <c r="L210" i="1"/>
  <c r="L211" i="1"/>
  <c r="L197" i="1"/>
  <c r="R181" i="1"/>
  <c r="R182" i="1"/>
  <c r="R183" i="1"/>
  <c r="R184" i="1"/>
  <c r="R185" i="1"/>
  <c r="R186" i="1"/>
  <c r="R187" i="1"/>
  <c r="R188" i="1"/>
  <c r="R189" i="1"/>
  <c r="R190" i="1"/>
  <c r="R191" i="1"/>
  <c r="R192" i="1"/>
  <c r="T192" i="1" s="1"/>
  <c r="R193" i="1"/>
  <c r="T193" i="1" s="1"/>
  <c r="R194" i="1"/>
  <c r="R180" i="1"/>
  <c r="L181" i="1"/>
  <c r="L182" i="1"/>
  <c r="L183" i="1"/>
  <c r="L184" i="1"/>
  <c r="L185" i="1"/>
  <c r="L186" i="1"/>
  <c r="L187" i="1"/>
  <c r="L188" i="1"/>
  <c r="L189" i="1"/>
  <c r="L190" i="1"/>
  <c r="L191" i="1"/>
  <c r="L192" i="1"/>
  <c r="N192" i="1" s="1"/>
  <c r="L193" i="1"/>
  <c r="N193" i="1" s="1"/>
  <c r="L194" i="1"/>
  <c r="L180" i="1"/>
  <c r="R164" i="1"/>
  <c r="R165" i="1"/>
  <c r="R166" i="1"/>
  <c r="R167" i="1"/>
  <c r="R168" i="1"/>
  <c r="R169" i="1"/>
  <c r="R170" i="1"/>
  <c r="R171" i="1"/>
  <c r="R172" i="1"/>
  <c r="R173" i="1"/>
  <c r="R174" i="1"/>
  <c r="R175" i="1"/>
  <c r="R176" i="1"/>
  <c r="R177" i="1"/>
  <c r="R163" i="1"/>
  <c r="L164" i="1"/>
  <c r="L165" i="1"/>
  <c r="L166" i="1"/>
  <c r="L167" i="1"/>
  <c r="L168" i="1"/>
  <c r="L169" i="1"/>
  <c r="L170" i="1"/>
  <c r="L171" i="1"/>
  <c r="L172" i="1"/>
  <c r="L173" i="1"/>
  <c r="L174" i="1"/>
  <c r="L175" i="1"/>
  <c r="L176" i="1"/>
  <c r="L177" i="1"/>
  <c r="L163" i="1"/>
  <c r="C16" i="9" l="1"/>
  <c r="W279" i="19"/>
  <c r="C16" i="20"/>
  <c r="K267" i="1"/>
  <c r="K265" i="1"/>
  <c r="K263" i="1"/>
  <c r="K261" i="1"/>
  <c r="K259" i="1"/>
  <c r="Q259" i="1"/>
  <c r="Q267" i="1"/>
  <c r="Q265" i="1"/>
  <c r="Q263" i="1"/>
  <c r="Q261" i="1"/>
  <c r="Q256" i="1"/>
  <c r="Q254" i="1"/>
  <c r="Q252" i="1"/>
  <c r="Q250" i="1"/>
  <c r="Q248" i="1"/>
  <c r="Q246" i="1"/>
  <c r="Q244" i="1"/>
  <c r="Q242" i="1"/>
  <c r="Q240" i="1"/>
  <c r="Q238" i="1"/>
  <c r="Q236" i="1"/>
  <c r="Q234" i="1"/>
  <c r="K256" i="1"/>
  <c r="K235" i="1"/>
  <c r="K236" i="1"/>
  <c r="K237" i="1"/>
  <c r="K238" i="1"/>
  <c r="K239" i="1"/>
  <c r="K240" i="1"/>
  <c r="K241" i="1"/>
  <c r="K242" i="1"/>
  <c r="K243" i="1"/>
  <c r="K244" i="1"/>
  <c r="K245" i="1"/>
  <c r="K246" i="1"/>
  <c r="K247" i="1"/>
  <c r="K248" i="1"/>
  <c r="K249" i="1"/>
  <c r="K250" i="1"/>
  <c r="K251" i="1"/>
  <c r="K252" i="1"/>
  <c r="K253" i="1"/>
  <c r="K254" i="1"/>
  <c r="K255" i="1"/>
  <c r="K234" i="1"/>
  <c r="Q215" i="1"/>
  <c r="Q216" i="1"/>
  <c r="Q217" i="1"/>
  <c r="Q218" i="1"/>
  <c r="Q219" i="1"/>
  <c r="Q220" i="1"/>
  <c r="Q221" i="1"/>
  <c r="Q222" i="1"/>
  <c r="Q223" i="1"/>
  <c r="Q224" i="1"/>
  <c r="Q225" i="1"/>
  <c r="Q226" i="1"/>
  <c r="Q227" i="1"/>
  <c r="Q228" i="1"/>
  <c r="Q214" i="1"/>
  <c r="K215" i="1"/>
  <c r="K216" i="1"/>
  <c r="K217" i="1"/>
  <c r="K218" i="1"/>
  <c r="K219" i="1"/>
  <c r="K220" i="1"/>
  <c r="K221" i="1"/>
  <c r="K222" i="1"/>
  <c r="K223" i="1"/>
  <c r="K224" i="1"/>
  <c r="K225" i="1"/>
  <c r="K226" i="1"/>
  <c r="K227" i="1"/>
  <c r="K228" i="1"/>
  <c r="K214" i="1"/>
  <c r="Q211" i="1"/>
  <c r="K211" i="1"/>
  <c r="Q198" i="1"/>
  <c r="Q199" i="1"/>
  <c r="Q200" i="1"/>
  <c r="Q201" i="1"/>
  <c r="Q202" i="1"/>
  <c r="Q203" i="1"/>
  <c r="Q204" i="1"/>
  <c r="Q205" i="1"/>
  <c r="Q206" i="1"/>
  <c r="Q207" i="1"/>
  <c r="Q208" i="1"/>
  <c r="Q209" i="1"/>
  <c r="Q210" i="1"/>
  <c r="Q197" i="1"/>
  <c r="K198" i="1"/>
  <c r="K199" i="1"/>
  <c r="K200" i="1"/>
  <c r="K201" i="1"/>
  <c r="K202" i="1"/>
  <c r="K203" i="1"/>
  <c r="K204" i="1"/>
  <c r="K205" i="1"/>
  <c r="K206" i="1"/>
  <c r="K207" i="1"/>
  <c r="K208" i="1"/>
  <c r="K209" i="1"/>
  <c r="K210" i="1"/>
  <c r="K197" i="1"/>
  <c r="Q181" i="1"/>
  <c r="Q182" i="1"/>
  <c r="Q183" i="1"/>
  <c r="Q184" i="1"/>
  <c r="Q185" i="1"/>
  <c r="Q186" i="1"/>
  <c r="Q187" i="1"/>
  <c r="Q188" i="1"/>
  <c r="Q189" i="1"/>
  <c r="Q190" i="1"/>
  <c r="Q191" i="1"/>
  <c r="Q192" i="1"/>
  <c r="Q193" i="1"/>
  <c r="Q194" i="1"/>
  <c r="Q180" i="1"/>
  <c r="K181" i="1"/>
  <c r="K182" i="1"/>
  <c r="K183" i="1"/>
  <c r="K184" i="1"/>
  <c r="K185" i="1"/>
  <c r="K186" i="1"/>
  <c r="K187" i="1"/>
  <c r="K188" i="1"/>
  <c r="K189" i="1"/>
  <c r="K190" i="1"/>
  <c r="K191" i="1"/>
  <c r="K192" i="1"/>
  <c r="K193" i="1"/>
  <c r="K194" i="1"/>
  <c r="K180" i="1"/>
  <c r="Q164" i="1"/>
  <c r="Q165" i="1"/>
  <c r="Q166" i="1"/>
  <c r="Q167" i="1"/>
  <c r="Q168" i="1"/>
  <c r="Q169" i="1"/>
  <c r="Q170" i="1"/>
  <c r="Q171" i="1"/>
  <c r="Q172" i="1"/>
  <c r="Q173" i="1"/>
  <c r="Q174" i="1"/>
  <c r="Q175" i="1"/>
  <c r="Q176" i="1"/>
  <c r="Q177" i="1"/>
  <c r="Q163" i="1"/>
  <c r="K164" i="1"/>
  <c r="K165" i="1"/>
  <c r="K166" i="1"/>
  <c r="K167" i="1"/>
  <c r="K168" i="1"/>
  <c r="K169" i="1"/>
  <c r="K170" i="1"/>
  <c r="K171" i="1"/>
  <c r="K172" i="1"/>
  <c r="K173" i="1"/>
  <c r="K174" i="1"/>
  <c r="K175" i="1"/>
  <c r="K176" i="1"/>
  <c r="K177" i="1"/>
  <c r="K163" i="1"/>
  <c r="U269" i="1"/>
  <c r="B51" i="10" s="1"/>
  <c r="O269" i="1"/>
  <c r="B51" i="13" s="1"/>
  <c r="I269" i="1" l="1"/>
  <c r="W271" i="1" l="1"/>
  <c r="W269" i="1" s="1"/>
  <c r="B51" i="20" s="1"/>
  <c r="W161" i="1"/>
  <c r="W88" i="1"/>
  <c r="B39" i="20" l="1"/>
  <c r="B41" i="20"/>
  <c r="B40" i="20"/>
  <c r="B38" i="20"/>
  <c r="B34" i="20"/>
  <c r="B33" i="20"/>
  <c r="B32" i="20"/>
  <c r="B35" i="20"/>
  <c r="B4" i="1"/>
  <c r="B4" i="19" s="1"/>
  <c r="B2" i="1"/>
  <c r="B2" i="19" s="1"/>
  <c r="D15" i="20"/>
  <c r="D14" i="20"/>
  <c r="D13" i="20"/>
  <c r="D3" i="20"/>
  <c r="B3" i="20"/>
  <c r="N1" i="20"/>
  <c r="C25" i="10"/>
  <c r="D15" i="10"/>
  <c r="D14" i="10"/>
  <c r="D13" i="10"/>
  <c r="D12" i="10"/>
  <c r="D3" i="10"/>
  <c r="B3" i="10"/>
  <c r="N1" i="10"/>
  <c r="D15" i="13"/>
  <c r="D14" i="13"/>
  <c r="D13" i="13"/>
  <c r="D12" i="13"/>
  <c r="D3" i="13"/>
  <c r="B3" i="13"/>
  <c r="N1" i="13"/>
  <c r="N1" i="9"/>
  <c r="D3" i="9"/>
  <c r="B3" i="9"/>
  <c r="D11" i="10" l="1"/>
  <c r="B16" i="10"/>
  <c r="D11" i="20"/>
  <c r="B16" i="20"/>
  <c r="B16" i="13"/>
  <c r="D11" i="13"/>
  <c r="D12" i="20"/>
  <c r="B14" i="9"/>
  <c r="D14" i="9" s="1"/>
  <c r="B13" i="9"/>
  <c r="D13" i="9" s="1"/>
  <c r="B12" i="9"/>
  <c r="D12" i="9" s="1"/>
  <c r="B15" i="9"/>
  <c r="D15" i="9" s="1"/>
  <c r="B11" i="9"/>
  <c r="B51" i="9"/>
  <c r="D11" i="9" l="1"/>
  <c r="B16" i="9"/>
  <c r="U267" i="19" l="1"/>
  <c r="U265" i="19"/>
  <c r="U263" i="19"/>
  <c r="U261" i="19"/>
  <c r="U259" i="19"/>
  <c r="I267" i="19"/>
  <c r="I265" i="19"/>
  <c r="I263" i="19"/>
  <c r="I261" i="19"/>
  <c r="I259" i="19"/>
  <c r="O267" i="19"/>
  <c r="O265" i="19"/>
  <c r="O263" i="19"/>
  <c r="O261" i="19"/>
  <c r="O259" i="19"/>
  <c r="I254" i="19"/>
  <c r="I252" i="19"/>
  <c r="I250" i="19"/>
  <c r="I248" i="19"/>
  <c r="I246" i="19"/>
  <c r="I244" i="19"/>
  <c r="I242" i="19"/>
  <c r="I240" i="19"/>
  <c r="I238" i="19"/>
  <c r="I236" i="19"/>
  <c r="I234" i="19"/>
  <c r="U271" i="19"/>
  <c r="C53" i="10" s="1"/>
  <c r="O271" i="19"/>
  <c r="I271" i="19"/>
  <c r="U269" i="19"/>
  <c r="C51" i="10" s="1"/>
  <c r="D51" i="10" s="1"/>
  <c r="O269" i="19"/>
  <c r="C51" i="13" s="1"/>
  <c r="D51" i="13" s="1"/>
  <c r="I269" i="19"/>
  <c r="C51" i="9" s="1"/>
  <c r="D51" i="9" s="1"/>
  <c r="T258" i="19"/>
  <c r="S258" i="19"/>
  <c r="R258" i="19"/>
  <c r="Q258" i="19"/>
  <c r="N258" i="19"/>
  <c r="M258" i="19"/>
  <c r="L258" i="19"/>
  <c r="K258" i="19"/>
  <c r="F258" i="19"/>
  <c r="G258" i="19"/>
  <c r="H258" i="19"/>
  <c r="C47" i="10"/>
  <c r="C46" i="10"/>
  <c r="C45" i="10"/>
  <c r="C44" i="10"/>
  <c r="C47" i="13"/>
  <c r="C46" i="13"/>
  <c r="C45" i="13"/>
  <c r="C44" i="13"/>
  <c r="I230" i="19"/>
  <c r="I228" i="19"/>
  <c r="I227" i="19"/>
  <c r="I226" i="19"/>
  <c r="I225" i="19"/>
  <c r="I224" i="19"/>
  <c r="I223" i="19"/>
  <c r="I222" i="19"/>
  <c r="I221" i="19"/>
  <c r="I220" i="19"/>
  <c r="I219" i="19"/>
  <c r="I218" i="19"/>
  <c r="I217" i="19"/>
  <c r="I216" i="19"/>
  <c r="I215" i="19"/>
  <c r="I214" i="19"/>
  <c r="I211" i="19"/>
  <c r="I210" i="19"/>
  <c r="I209" i="19"/>
  <c r="I208" i="19"/>
  <c r="I207" i="19"/>
  <c r="I206" i="19"/>
  <c r="I205" i="19"/>
  <c r="I204" i="19"/>
  <c r="I203" i="19"/>
  <c r="I202" i="19"/>
  <c r="I201" i="19"/>
  <c r="I200" i="19"/>
  <c r="I199" i="19"/>
  <c r="I198" i="19"/>
  <c r="I197" i="19"/>
  <c r="I194" i="19"/>
  <c r="I193" i="19"/>
  <c r="I192" i="19"/>
  <c r="I191" i="19"/>
  <c r="I190" i="19"/>
  <c r="I189" i="19"/>
  <c r="I188" i="19"/>
  <c r="I187" i="19"/>
  <c r="I186" i="19"/>
  <c r="I185" i="19"/>
  <c r="I184" i="19"/>
  <c r="I183" i="19"/>
  <c r="I182" i="19"/>
  <c r="I181" i="19"/>
  <c r="I180" i="19"/>
  <c r="H213" i="19"/>
  <c r="G213" i="19"/>
  <c r="F213" i="19"/>
  <c r="C38" i="13"/>
  <c r="H179" i="19"/>
  <c r="H161" i="19" s="1"/>
  <c r="G179" i="19"/>
  <c r="G161" i="19" s="1"/>
  <c r="F179" i="19"/>
  <c r="F161" i="19" s="1"/>
  <c r="I177" i="19"/>
  <c r="I176" i="19"/>
  <c r="I175" i="19"/>
  <c r="I174" i="19"/>
  <c r="I173" i="19"/>
  <c r="I172" i="19"/>
  <c r="I171" i="19"/>
  <c r="I170" i="19"/>
  <c r="I169" i="19"/>
  <c r="I168" i="19"/>
  <c r="I167" i="19"/>
  <c r="I166" i="19"/>
  <c r="I165" i="19"/>
  <c r="I164" i="19"/>
  <c r="I163" i="19"/>
  <c r="I150" i="19"/>
  <c r="I161" i="19" l="1"/>
  <c r="W252" i="19"/>
  <c r="W198" i="19"/>
  <c r="W202" i="19"/>
  <c r="W206" i="19"/>
  <c r="W210" i="19"/>
  <c r="C47" i="9"/>
  <c r="C46" i="9"/>
  <c r="C45" i="9"/>
  <c r="C44" i="9"/>
  <c r="C43" i="13"/>
  <c r="C43" i="10"/>
  <c r="C53" i="9"/>
  <c r="C53" i="13"/>
  <c r="W248" i="19"/>
  <c r="C39" i="9"/>
  <c r="C39" i="10"/>
  <c r="W197" i="19"/>
  <c r="W201" i="19"/>
  <c r="W205" i="19"/>
  <c r="W209" i="19"/>
  <c r="W215" i="19"/>
  <c r="W219" i="19"/>
  <c r="W223" i="19"/>
  <c r="W227" i="19"/>
  <c r="C38" i="9"/>
  <c r="C38" i="10"/>
  <c r="C40" i="13"/>
  <c r="W265" i="19"/>
  <c r="C40" i="9"/>
  <c r="C40" i="10"/>
  <c r="W269" i="19"/>
  <c r="C51" i="20" s="1"/>
  <c r="D51" i="20" s="1"/>
  <c r="W216" i="19"/>
  <c r="W220" i="19"/>
  <c r="W224" i="19"/>
  <c r="W228" i="19"/>
  <c r="W271" i="19"/>
  <c r="C53" i="20" s="1"/>
  <c r="W238" i="19"/>
  <c r="W246" i="19"/>
  <c r="W254" i="19"/>
  <c r="W263" i="19"/>
  <c r="W259" i="19"/>
  <c r="W267" i="19"/>
  <c r="U258" i="19"/>
  <c r="C49" i="10" s="1"/>
  <c r="W199" i="19"/>
  <c r="W203" i="19"/>
  <c r="W207" i="19"/>
  <c r="W211" i="19"/>
  <c r="W200" i="19"/>
  <c r="W204" i="19"/>
  <c r="W208" i="19"/>
  <c r="W217" i="19"/>
  <c r="W221" i="19"/>
  <c r="W225" i="19"/>
  <c r="W234" i="19"/>
  <c r="W242" i="19"/>
  <c r="W261" i="19"/>
  <c r="W214" i="19"/>
  <c r="W218" i="19"/>
  <c r="W222" i="19"/>
  <c r="W226" i="19"/>
  <c r="W236" i="19"/>
  <c r="C41" i="10"/>
  <c r="C41" i="13"/>
  <c r="C39" i="13"/>
  <c r="C41" i="9"/>
  <c r="W182" i="19"/>
  <c r="W186" i="19"/>
  <c r="W190" i="19"/>
  <c r="W194" i="19"/>
  <c r="W183" i="19"/>
  <c r="W187" i="19"/>
  <c r="W191" i="19"/>
  <c r="W180" i="19"/>
  <c r="W184" i="19"/>
  <c r="W188" i="19"/>
  <c r="W192" i="19"/>
  <c r="W181" i="19"/>
  <c r="W185" i="19"/>
  <c r="W189" i="19"/>
  <c r="W193" i="19"/>
  <c r="W250" i="19"/>
  <c r="W244" i="19"/>
  <c r="W240" i="19"/>
  <c r="I258" i="19"/>
  <c r="C49" i="9" s="1"/>
  <c r="O258" i="19"/>
  <c r="C49" i="13" s="1"/>
  <c r="W230" i="19"/>
  <c r="I213" i="19"/>
  <c r="I196" i="19"/>
  <c r="I179" i="19"/>
  <c r="W165" i="19"/>
  <c r="W173" i="19"/>
  <c r="W163" i="19"/>
  <c r="W167" i="19"/>
  <c r="W171" i="19"/>
  <c r="W175" i="19"/>
  <c r="W164" i="19"/>
  <c r="W168" i="19"/>
  <c r="W172" i="19"/>
  <c r="W169" i="19"/>
  <c r="W177" i="19"/>
  <c r="W166" i="19"/>
  <c r="W170" i="19"/>
  <c r="W174" i="19"/>
  <c r="W176" i="19"/>
  <c r="I162" i="19"/>
  <c r="C160" i="19"/>
  <c r="B160" i="19"/>
  <c r="A160" i="19"/>
  <c r="I158" i="19"/>
  <c r="I156" i="19"/>
  <c r="I155" i="19"/>
  <c r="I154" i="19"/>
  <c r="I153" i="19"/>
  <c r="I152" i="19"/>
  <c r="I151" i="19"/>
  <c r="I149" i="19"/>
  <c r="I148" i="19"/>
  <c r="I147" i="19"/>
  <c r="I146" i="19"/>
  <c r="I145" i="19"/>
  <c r="I144" i="19"/>
  <c r="I143" i="19"/>
  <c r="I142" i="19"/>
  <c r="F106" i="19"/>
  <c r="F88" i="19" s="1"/>
  <c r="G106" i="19"/>
  <c r="G88" i="19" s="1"/>
  <c r="H106" i="19"/>
  <c r="H88" i="19" s="1"/>
  <c r="I139" i="19"/>
  <c r="I138" i="19"/>
  <c r="I137" i="19"/>
  <c r="I136" i="19"/>
  <c r="I135" i="19"/>
  <c r="I134" i="19"/>
  <c r="I133" i="19"/>
  <c r="I132" i="19"/>
  <c r="I131" i="19"/>
  <c r="I130" i="19"/>
  <c r="I129" i="19"/>
  <c r="I128" i="19"/>
  <c r="I127" i="19"/>
  <c r="I126" i="19"/>
  <c r="I125" i="19"/>
  <c r="I122" i="19"/>
  <c r="I121" i="19"/>
  <c r="I120" i="19"/>
  <c r="I119" i="19"/>
  <c r="I118" i="19"/>
  <c r="I117" i="19"/>
  <c r="I116" i="19"/>
  <c r="I115" i="19"/>
  <c r="I114" i="19"/>
  <c r="I113" i="19"/>
  <c r="I112" i="19"/>
  <c r="I111" i="19"/>
  <c r="I110" i="19"/>
  <c r="I109" i="19"/>
  <c r="I108" i="19"/>
  <c r="I107" i="19"/>
  <c r="I90" i="19"/>
  <c r="I91" i="19"/>
  <c r="I92" i="19"/>
  <c r="I93" i="19"/>
  <c r="I94" i="19"/>
  <c r="I95" i="19"/>
  <c r="I96" i="19"/>
  <c r="I97" i="19"/>
  <c r="I98" i="19"/>
  <c r="I99" i="19"/>
  <c r="I100" i="19"/>
  <c r="I101" i="19"/>
  <c r="I102" i="19"/>
  <c r="I103" i="19"/>
  <c r="I104" i="19"/>
  <c r="C87" i="19"/>
  <c r="B87" i="19"/>
  <c r="A87" i="19"/>
  <c r="E51" i="16"/>
  <c r="E50" i="16"/>
  <c r="H7" i="15" l="1"/>
  <c r="H11" i="15"/>
  <c r="H15" i="15"/>
  <c r="H19" i="15"/>
  <c r="H23" i="15"/>
  <c r="H27" i="15"/>
  <c r="H31" i="15"/>
  <c r="H35" i="15"/>
  <c r="H39" i="15"/>
  <c r="H43" i="15"/>
  <c r="F9" i="15"/>
  <c r="F13" i="15"/>
  <c r="F17" i="15"/>
  <c r="F21" i="15"/>
  <c r="F25" i="15"/>
  <c r="F29" i="15"/>
  <c r="F33" i="15"/>
  <c r="F37" i="15"/>
  <c r="F41" i="15"/>
  <c r="D6" i="15"/>
  <c r="D10" i="15"/>
  <c r="D14" i="15"/>
  <c r="D18" i="15"/>
  <c r="D22" i="15"/>
  <c r="D26" i="15"/>
  <c r="D30" i="15"/>
  <c r="D34" i="15"/>
  <c r="D38" i="15"/>
  <c r="D42" i="15"/>
  <c r="F5" i="15"/>
  <c r="H9" i="15"/>
  <c r="H17" i="15"/>
  <c r="H25" i="15"/>
  <c r="H33" i="15"/>
  <c r="H41" i="15"/>
  <c r="F7" i="15"/>
  <c r="F15" i="15"/>
  <c r="F19" i="15"/>
  <c r="F27" i="15"/>
  <c r="F35" i="15"/>
  <c r="F43" i="15"/>
  <c r="D8" i="15"/>
  <c r="D16" i="15"/>
  <c r="H5" i="15"/>
  <c r="H6" i="15"/>
  <c r="H14" i="15"/>
  <c r="H18" i="15"/>
  <c r="H26" i="15"/>
  <c r="H34" i="15"/>
  <c r="H42" i="15"/>
  <c r="F8" i="15"/>
  <c r="F12" i="15"/>
  <c r="F16" i="15"/>
  <c r="F24" i="15"/>
  <c r="F32" i="15"/>
  <c r="F36" i="15"/>
  <c r="F44" i="15"/>
  <c r="D9" i="15"/>
  <c r="D13" i="15"/>
  <c r="D17" i="15"/>
  <c r="D21" i="15"/>
  <c r="D29" i="15"/>
  <c r="D37" i="15"/>
  <c r="H8" i="15"/>
  <c r="H12" i="15"/>
  <c r="H16" i="15"/>
  <c r="H20" i="15"/>
  <c r="H24" i="15"/>
  <c r="H28" i="15"/>
  <c r="H32" i="15"/>
  <c r="H36" i="15"/>
  <c r="H40" i="15"/>
  <c r="H44" i="15"/>
  <c r="F6" i="15"/>
  <c r="F10" i="15"/>
  <c r="F14" i="15"/>
  <c r="F18" i="15"/>
  <c r="F22" i="15"/>
  <c r="F26" i="15"/>
  <c r="F30" i="15"/>
  <c r="F34" i="15"/>
  <c r="F38" i="15"/>
  <c r="F42" i="15"/>
  <c r="D7" i="15"/>
  <c r="D11" i="15"/>
  <c r="D15" i="15"/>
  <c r="D19" i="15"/>
  <c r="D23" i="15"/>
  <c r="D27" i="15"/>
  <c r="D31" i="15"/>
  <c r="D35" i="15"/>
  <c r="D39" i="15"/>
  <c r="D43" i="15"/>
  <c r="D5" i="15"/>
  <c r="H13" i="15"/>
  <c r="H21" i="15"/>
  <c r="H29" i="15"/>
  <c r="H37" i="15"/>
  <c r="F11" i="15"/>
  <c r="F23" i="15"/>
  <c r="F31" i="15"/>
  <c r="F39" i="15"/>
  <c r="D12" i="15"/>
  <c r="D20" i="15"/>
  <c r="D24" i="15"/>
  <c r="D28" i="15"/>
  <c r="D32" i="15"/>
  <c r="D36" i="15"/>
  <c r="D40" i="15"/>
  <c r="D44" i="15"/>
  <c r="H10" i="15"/>
  <c r="H22" i="15"/>
  <c r="H30" i="15"/>
  <c r="H38" i="15"/>
  <c r="F20" i="15"/>
  <c r="F28" i="15"/>
  <c r="F40" i="15"/>
  <c r="D25" i="15"/>
  <c r="D33" i="15"/>
  <c r="D41" i="15"/>
  <c r="C33" i="10"/>
  <c r="C34" i="13"/>
  <c r="C34" i="10"/>
  <c r="C34" i="9"/>
  <c r="C35" i="13"/>
  <c r="C35" i="10"/>
  <c r="W144" i="19"/>
  <c r="W148" i="19"/>
  <c r="C37" i="13"/>
  <c r="C37" i="10"/>
  <c r="W142" i="19"/>
  <c r="W146" i="19"/>
  <c r="W150" i="19"/>
  <c r="I124" i="19"/>
  <c r="W258" i="19"/>
  <c r="C49" i="20" s="1"/>
  <c r="W91" i="19"/>
  <c r="W95" i="19"/>
  <c r="W99" i="19"/>
  <c r="W103" i="19"/>
  <c r="W109" i="19"/>
  <c r="W113" i="19"/>
  <c r="W117" i="19"/>
  <c r="W121" i="19"/>
  <c r="W128" i="19"/>
  <c r="W132" i="19"/>
  <c r="W136" i="19"/>
  <c r="W152" i="19"/>
  <c r="W156" i="19"/>
  <c r="W196" i="19"/>
  <c r="W213" i="19"/>
  <c r="W179" i="19"/>
  <c r="W92" i="19"/>
  <c r="W96" i="19"/>
  <c r="W100" i="19"/>
  <c r="W104" i="19"/>
  <c r="W110" i="19"/>
  <c r="W114" i="19"/>
  <c r="W118" i="19"/>
  <c r="W125" i="19"/>
  <c r="W129" i="19"/>
  <c r="W133" i="19"/>
  <c r="W137" i="19"/>
  <c r="I141" i="19"/>
  <c r="W145" i="19"/>
  <c r="W149" i="19"/>
  <c r="W153" i="19"/>
  <c r="W93" i="19"/>
  <c r="W97" i="19"/>
  <c r="W101" i="19"/>
  <c r="W107" i="19"/>
  <c r="W111" i="19"/>
  <c r="W115" i="19"/>
  <c r="W119" i="19"/>
  <c r="W122" i="19"/>
  <c r="W126" i="19"/>
  <c r="W130" i="19"/>
  <c r="W134" i="19"/>
  <c r="W138" i="19"/>
  <c r="W154" i="19"/>
  <c r="W90" i="19"/>
  <c r="W94" i="19"/>
  <c r="W98" i="19"/>
  <c r="W102" i="19"/>
  <c r="W108" i="19"/>
  <c r="W112" i="19"/>
  <c r="W116" i="19"/>
  <c r="W120" i="19"/>
  <c r="W127" i="19"/>
  <c r="W131" i="19"/>
  <c r="W135" i="19"/>
  <c r="W139" i="19"/>
  <c r="W143" i="19"/>
  <c r="W147" i="19"/>
  <c r="W151" i="19"/>
  <c r="W155" i="19"/>
  <c r="W158" i="19"/>
  <c r="W162" i="19"/>
  <c r="C32" i="13"/>
  <c r="C35" i="9"/>
  <c r="C33" i="13"/>
  <c r="I106" i="19"/>
  <c r="C33" i="9"/>
  <c r="C32" i="10"/>
  <c r="C46" i="20" l="1"/>
  <c r="C45" i="20"/>
  <c r="C44" i="20"/>
  <c r="C47" i="20"/>
  <c r="C31" i="13"/>
  <c r="C31" i="10"/>
  <c r="C32" i="9"/>
  <c r="W141" i="19"/>
  <c r="W161" i="19"/>
  <c r="W106" i="19"/>
  <c r="W124" i="19"/>
  <c r="W89" i="19"/>
  <c r="I88" i="19"/>
  <c r="I62" i="19"/>
  <c r="E281" i="19"/>
  <c r="M281" i="19"/>
  <c r="L281" i="19"/>
  <c r="K281" i="19"/>
  <c r="F281" i="19"/>
  <c r="R281" i="19" l="1"/>
  <c r="H281" i="19"/>
  <c r="T281" i="19"/>
  <c r="N281" i="19"/>
  <c r="Q281" i="19"/>
  <c r="C43" i="20"/>
  <c r="C38" i="20"/>
  <c r="C40" i="20"/>
  <c r="C39" i="20"/>
  <c r="C41" i="20"/>
  <c r="C25" i="13"/>
  <c r="W62" i="19"/>
  <c r="C22" i="13"/>
  <c r="W13" i="19"/>
  <c r="C20" i="9"/>
  <c r="W21" i="19"/>
  <c r="W17" i="19"/>
  <c r="W20" i="19"/>
  <c r="W16" i="19"/>
  <c r="W12" i="19"/>
  <c r="W19" i="19"/>
  <c r="W18" i="19"/>
  <c r="W14" i="19"/>
  <c r="W15" i="19"/>
  <c r="C21" i="9"/>
  <c r="C21" i="13"/>
  <c r="W88" i="19"/>
  <c r="W11" i="19"/>
  <c r="C20" i="13"/>
  <c r="C21" i="10"/>
  <c r="C20" i="10"/>
  <c r="C79" i="19"/>
  <c r="C23" i="10" l="1"/>
  <c r="C23" i="9"/>
  <c r="C23" i="13"/>
  <c r="C19" i="13" s="1"/>
  <c r="C58" i="13" s="1"/>
  <c r="C60" i="13" s="1"/>
  <c r="C22" i="10"/>
  <c r="S281" i="19"/>
  <c r="C22" i="9"/>
  <c r="G281" i="19"/>
  <c r="C35" i="20"/>
  <c r="C33" i="20"/>
  <c r="C34" i="20"/>
  <c r="C32" i="20"/>
  <c r="C37" i="20"/>
  <c r="I281" i="19"/>
  <c r="U281" i="19"/>
  <c r="W10" i="19"/>
  <c r="O281" i="19"/>
  <c r="C19" i="9" l="1"/>
  <c r="C19" i="10"/>
  <c r="C58" i="10" s="1"/>
  <c r="C60" i="10" s="1"/>
  <c r="C31" i="20"/>
  <c r="W281" i="19"/>
  <c r="T267" i="1"/>
  <c r="T265" i="1"/>
  <c r="T263" i="1"/>
  <c r="T261" i="1"/>
  <c r="N263" i="1"/>
  <c r="O263" i="1" s="1"/>
  <c r="N261" i="1"/>
  <c r="O261" i="1" s="1"/>
  <c r="H263" i="1"/>
  <c r="I263" i="1" s="1"/>
  <c r="H261" i="1"/>
  <c r="I261" i="1" s="1"/>
  <c r="C21" i="19"/>
  <c r="U263" i="1" l="1"/>
  <c r="W263" i="1"/>
  <c r="U265" i="1"/>
  <c r="U267" i="1"/>
  <c r="U261" i="1"/>
  <c r="W261" i="1"/>
  <c r="C25" i="20"/>
  <c r="C23" i="20"/>
  <c r="C21" i="20"/>
  <c r="C22" i="20"/>
  <c r="C20" i="20"/>
  <c r="T226" i="1"/>
  <c r="T227" i="1"/>
  <c r="N226" i="1"/>
  <c r="N227" i="1"/>
  <c r="H226" i="1"/>
  <c r="H227" i="1"/>
  <c r="T208" i="1"/>
  <c r="T209" i="1"/>
  <c r="N208" i="1"/>
  <c r="N209" i="1"/>
  <c r="H208" i="1"/>
  <c r="H209" i="1"/>
  <c r="T175" i="1"/>
  <c r="T176" i="1"/>
  <c r="N175" i="1"/>
  <c r="N176" i="1"/>
  <c r="H175" i="1"/>
  <c r="H176" i="1"/>
  <c r="N154" i="1"/>
  <c r="N155" i="1"/>
  <c r="T154" i="1"/>
  <c r="T155" i="1"/>
  <c r="H154" i="1"/>
  <c r="H155" i="1"/>
  <c r="T102" i="1"/>
  <c r="T103" i="1"/>
  <c r="N102" i="1"/>
  <c r="N103" i="1"/>
  <c r="H102" i="1"/>
  <c r="H103" i="1"/>
  <c r="T69" i="1"/>
  <c r="O69" i="1"/>
  <c r="H69" i="1"/>
  <c r="H71" i="1"/>
  <c r="U69" i="1" l="1"/>
  <c r="W69" i="1"/>
  <c r="U258" i="1"/>
  <c r="B49" i="10" s="1"/>
  <c r="C19" i="20"/>
  <c r="C58" i="20" s="1"/>
  <c r="C60" i="20" s="1"/>
  <c r="C43" i="9"/>
  <c r="C37" i="9"/>
  <c r="C31" i="9"/>
  <c r="C25" i="9"/>
  <c r="H50" i="16"/>
  <c r="I50" i="16" s="1"/>
  <c r="F51" i="16"/>
  <c r="F50" i="16"/>
  <c r="B51" i="16"/>
  <c r="C51" i="16" s="1"/>
  <c r="B50" i="16"/>
  <c r="C50" i="16" s="1"/>
  <c r="C58" i="9" l="1"/>
  <c r="S271" i="1"/>
  <c r="R271" i="1"/>
  <c r="Q271" i="1"/>
  <c r="O271" i="1"/>
  <c r="C60" i="9" l="1"/>
  <c r="T271" i="1"/>
  <c r="H51" i="16" s="1"/>
  <c r="I51" i="16" s="1"/>
  <c r="C42" i="19" l="1"/>
  <c r="C43" i="19"/>
  <c r="C41" i="19"/>
  <c r="C33" i="19"/>
  <c r="C34" i="19"/>
  <c r="C35" i="19"/>
  <c r="C36" i="19"/>
  <c r="C37" i="19"/>
  <c r="C38" i="19"/>
  <c r="C32" i="19"/>
  <c r="C25" i="19"/>
  <c r="C26" i="19"/>
  <c r="C27" i="19"/>
  <c r="C28" i="19"/>
  <c r="C29" i="19"/>
  <c r="C24" i="19"/>
  <c r="C12" i="19"/>
  <c r="C13" i="19"/>
  <c r="C14" i="19"/>
  <c r="C15" i="19"/>
  <c r="C16" i="19"/>
  <c r="C17" i="19"/>
  <c r="C18" i="19"/>
  <c r="C19" i="19"/>
  <c r="C20" i="19"/>
  <c r="C11" i="19"/>
  <c r="A10" i="19"/>
  <c r="C7" i="19" l="1"/>
  <c r="K53" i="1"/>
  <c r="K54" i="1"/>
  <c r="K52" i="1"/>
  <c r="K38" i="1"/>
  <c r="K39" i="1"/>
  <c r="K40" i="1"/>
  <c r="K47" i="1"/>
  <c r="K48" i="1"/>
  <c r="K49" i="1"/>
  <c r="K11" i="1"/>
  <c r="B5" i="1" l="1"/>
  <c r="B5" i="19" s="1"/>
  <c r="B3" i="1"/>
  <c r="B3" i="19" s="1"/>
  <c r="T254" i="1" l="1"/>
  <c r="U254" i="1" s="1"/>
  <c r="N254" i="1"/>
  <c r="O254" i="1" s="1"/>
  <c r="H254" i="1"/>
  <c r="I254" i="1" l="1"/>
  <c r="W254" i="1"/>
  <c r="H45" i="15"/>
  <c r="F45" i="15"/>
  <c r="D45" i="15"/>
  <c r="H74" i="1"/>
  <c r="H73" i="1" s="1"/>
  <c r="Q64" i="1"/>
  <c r="K64" i="1"/>
  <c r="E64" i="1"/>
  <c r="Q56" i="1"/>
  <c r="K56" i="1"/>
  <c r="E56" i="1"/>
  <c r="I71" i="1"/>
  <c r="I69" i="1"/>
  <c r="T67" i="1"/>
  <c r="T66" i="1"/>
  <c r="T65" i="1"/>
  <c r="H67" i="1"/>
  <c r="H57" i="1"/>
  <c r="T61" i="1"/>
  <c r="Q51" i="1"/>
  <c r="K51" i="1"/>
  <c r="E51" i="1"/>
  <c r="Q10" i="1"/>
  <c r="K10" i="1"/>
  <c r="E10" i="1"/>
  <c r="H11" i="1"/>
  <c r="H10" i="1" s="1"/>
  <c r="W73" i="1" l="1"/>
  <c r="I73" i="1"/>
  <c r="T64" i="1"/>
  <c r="O64" i="1"/>
  <c r="N267" i="1"/>
  <c r="H267" i="1"/>
  <c r="I267" i="1" s="1"/>
  <c r="N265" i="1"/>
  <c r="H265" i="1"/>
  <c r="I265" i="1" s="1"/>
  <c r="T259" i="1"/>
  <c r="N259" i="1"/>
  <c r="H259" i="1"/>
  <c r="T230" i="1"/>
  <c r="N230" i="1"/>
  <c r="O230" i="1" s="1"/>
  <c r="H230" i="1"/>
  <c r="I230" i="1" s="1"/>
  <c r="T228" i="1"/>
  <c r="N228" i="1"/>
  <c r="H228" i="1"/>
  <c r="T225" i="1"/>
  <c r="N225" i="1"/>
  <c r="H225" i="1"/>
  <c r="T224" i="1"/>
  <c r="N224" i="1"/>
  <c r="H224" i="1"/>
  <c r="T223" i="1"/>
  <c r="N223" i="1"/>
  <c r="H223" i="1"/>
  <c r="T222" i="1"/>
  <c r="N222" i="1"/>
  <c r="H222" i="1"/>
  <c r="T221" i="1"/>
  <c r="N221" i="1"/>
  <c r="H221" i="1"/>
  <c r="T220" i="1"/>
  <c r="N220" i="1"/>
  <c r="H220" i="1"/>
  <c r="T219" i="1"/>
  <c r="N219" i="1"/>
  <c r="H219" i="1"/>
  <c r="T218" i="1"/>
  <c r="N218" i="1"/>
  <c r="H218" i="1"/>
  <c r="T217" i="1"/>
  <c r="N217" i="1"/>
  <c r="H217" i="1"/>
  <c r="T216" i="1"/>
  <c r="N216" i="1"/>
  <c r="H216" i="1"/>
  <c r="T215" i="1"/>
  <c r="N215" i="1"/>
  <c r="H215" i="1"/>
  <c r="T214" i="1"/>
  <c r="N214" i="1"/>
  <c r="H214" i="1"/>
  <c r="T211" i="1"/>
  <c r="N211" i="1"/>
  <c r="H211" i="1"/>
  <c r="T210" i="1"/>
  <c r="N210" i="1"/>
  <c r="H210" i="1"/>
  <c r="T207" i="1"/>
  <c r="N207" i="1"/>
  <c r="H207" i="1"/>
  <c r="T206" i="1"/>
  <c r="N206" i="1"/>
  <c r="H206" i="1"/>
  <c r="T205" i="1"/>
  <c r="N205" i="1"/>
  <c r="H205" i="1"/>
  <c r="T204" i="1"/>
  <c r="N204" i="1"/>
  <c r="H204" i="1"/>
  <c r="T203" i="1"/>
  <c r="N203" i="1"/>
  <c r="H203" i="1"/>
  <c r="T202" i="1"/>
  <c r="N202" i="1"/>
  <c r="H202" i="1"/>
  <c r="T201" i="1"/>
  <c r="N201" i="1"/>
  <c r="H201" i="1"/>
  <c r="T200" i="1"/>
  <c r="N200" i="1"/>
  <c r="H200" i="1"/>
  <c r="T199" i="1"/>
  <c r="N199" i="1"/>
  <c r="H199" i="1"/>
  <c r="T198" i="1"/>
  <c r="N198" i="1"/>
  <c r="H198" i="1"/>
  <c r="T197" i="1"/>
  <c r="N197" i="1"/>
  <c r="H197" i="1"/>
  <c r="T194" i="1"/>
  <c r="N194" i="1"/>
  <c r="H194" i="1"/>
  <c r="T191" i="1"/>
  <c r="N191" i="1"/>
  <c r="H191" i="1"/>
  <c r="T190" i="1"/>
  <c r="N190" i="1"/>
  <c r="H190" i="1"/>
  <c r="T189" i="1"/>
  <c r="N189" i="1"/>
  <c r="H189" i="1"/>
  <c r="T188" i="1"/>
  <c r="N188" i="1"/>
  <c r="H188" i="1"/>
  <c r="T187" i="1"/>
  <c r="N187" i="1"/>
  <c r="H187" i="1"/>
  <c r="T186" i="1"/>
  <c r="N186" i="1"/>
  <c r="H186" i="1"/>
  <c r="T185" i="1"/>
  <c r="N185" i="1"/>
  <c r="H185" i="1"/>
  <c r="T184" i="1"/>
  <c r="N184" i="1"/>
  <c r="H184" i="1"/>
  <c r="T183" i="1"/>
  <c r="N183" i="1"/>
  <c r="H183" i="1"/>
  <c r="T182" i="1"/>
  <c r="N182" i="1"/>
  <c r="H182" i="1"/>
  <c r="T181" i="1"/>
  <c r="N181" i="1"/>
  <c r="H181" i="1"/>
  <c r="T180" i="1"/>
  <c r="N180" i="1"/>
  <c r="H180" i="1"/>
  <c r="T177" i="1"/>
  <c r="N177" i="1"/>
  <c r="H177" i="1"/>
  <c r="T174" i="1"/>
  <c r="N174" i="1"/>
  <c r="H174" i="1"/>
  <c r="T173" i="1"/>
  <c r="N173" i="1"/>
  <c r="H173" i="1"/>
  <c r="T172" i="1"/>
  <c r="N172" i="1"/>
  <c r="H172" i="1"/>
  <c r="T171" i="1"/>
  <c r="N171" i="1"/>
  <c r="H171" i="1"/>
  <c r="T170" i="1"/>
  <c r="N170" i="1"/>
  <c r="H170" i="1"/>
  <c r="T169" i="1"/>
  <c r="N169" i="1"/>
  <c r="H169" i="1"/>
  <c r="T168" i="1"/>
  <c r="N168" i="1"/>
  <c r="H168" i="1"/>
  <c r="T167" i="1"/>
  <c r="N167" i="1"/>
  <c r="H167" i="1"/>
  <c r="T166" i="1"/>
  <c r="N166" i="1"/>
  <c r="H166" i="1"/>
  <c r="T165" i="1"/>
  <c r="N165" i="1"/>
  <c r="H165" i="1"/>
  <c r="T164" i="1"/>
  <c r="N164" i="1"/>
  <c r="H164" i="1"/>
  <c r="T163" i="1"/>
  <c r="N163" i="1"/>
  <c r="H163" i="1"/>
  <c r="T156" i="1"/>
  <c r="N156" i="1"/>
  <c r="H156" i="1"/>
  <c r="T153" i="1"/>
  <c r="N153" i="1"/>
  <c r="H153" i="1"/>
  <c r="T152" i="1"/>
  <c r="N152" i="1"/>
  <c r="H152" i="1"/>
  <c r="T151" i="1"/>
  <c r="N151" i="1"/>
  <c r="H151" i="1"/>
  <c r="T150" i="1"/>
  <c r="N150" i="1"/>
  <c r="H150" i="1"/>
  <c r="T149" i="1"/>
  <c r="N149" i="1"/>
  <c r="H149" i="1"/>
  <c r="T148" i="1"/>
  <c r="N148" i="1"/>
  <c r="H148" i="1"/>
  <c r="T147" i="1"/>
  <c r="N147" i="1"/>
  <c r="H147" i="1"/>
  <c r="T146" i="1"/>
  <c r="N146" i="1"/>
  <c r="H146" i="1"/>
  <c r="T145" i="1"/>
  <c r="N145" i="1"/>
  <c r="H145" i="1"/>
  <c r="T144" i="1"/>
  <c r="N144" i="1"/>
  <c r="H144" i="1"/>
  <c r="T143" i="1"/>
  <c r="N143" i="1"/>
  <c r="H143" i="1"/>
  <c r="T142" i="1"/>
  <c r="N142" i="1"/>
  <c r="H142" i="1"/>
  <c r="T139" i="1"/>
  <c r="N139" i="1"/>
  <c r="H139" i="1"/>
  <c r="T138" i="1"/>
  <c r="N138" i="1"/>
  <c r="H138" i="1"/>
  <c r="T135" i="1"/>
  <c r="N135" i="1"/>
  <c r="H135" i="1"/>
  <c r="T134" i="1"/>
  <c r="N134" i="1"/>
  <c r="H134" i="1"/>
  <c r="T133" i="1"/>
  <c r="N133" i="1"/>
  <c r="H133" i="1"/>
  <c r="T132" i="1"/>
  <c r="N132" i="1"/>
  <c r="H132" i="1"/>
  <c r="T131" i="1"/>
  <c r="N131" i="1"/>
  <c r="H131" i="1"/>
  <c r="T130" i="1"/>
  <c r="N130" i="1"/>
  <c r="H130" i="1"/>
  <c r="T129" i="1"/>
  <c r="N129" i="1"/>
  <c r="H129" i="1"/>
  <c r="T128" i="1"/>
  <c r="N128" i="1"/>
  <c r="H128" i="1"/>
  <c r="T127" i="1"/>
  <c r="N127" i="1"/>
  <c r="H127" i="1"/>
  <c r="T126" i="1"/>
  <c r="N126" i="1"/>
  <c r="H126" i="1"/>
  <c r="T125" i="1"/>
  <c r="N125" i="1"/>
  <c r="H125" i="1"/>
  <c r="H66" i="1"/>
  <c r="H65" i="1"/>
  <c r="T256" i="1"/>
  <c r="T252" i="1"/>
  <c r="T250" i="1"/>
  <c r="T248" i="1"/>
  <c r="T246" i="1"/>
  <c r="T244" i="1"/>
  <c r="T242" i="1"/>
  <c r="T240" i="1"/>
  <c r="T238" i="1"/>
  <c r="T236" i="1"/>
  <c r="T234" i="1"/>
  <c r="T158" i="1"/>
  <c r="T122" i="1"/>
  <c r="T118" i="1"/>
  <c r="T117" i="1"/>
  <c r="T116" i="1"/>
  <c r="T115" i="1"/>
  <c r="T114" i="1"/>
  <c r="T113" i="1"/>
  <c r="T112" i="1"/>
  <c r="T111" i="1"/>
  <c r="T110" i="1"/>
  <c r="T109" i="1"/>
  <c r="T108" i="1"/>
  <c r="T107" i="1"/>
  <c r="T104" i="1"/>
  <c r="T101" i="1"/>
  <c r="T100" i="1"/>
  <c r="T99" i="1"/>
  <c r="T98" i="1"/>
  <c r="T97" i="1"/>
  <c r="T96" i="1"/>
  <c r="T95" i="1"/>
  <c r="T94" i="1"/>
  <c r="T93" i="1"/>
  <c r="T92" i="1"/>
  <c r="T91" i="1"/>
  <c r="T90" i="1"/>
  <c r="T71" i="1"/>
  <c r="T54" i="1"/>
  <c r="T53" i="1"/>
  <c r="T52" i="1"/>
  <c r="N256" i="1"/>
  <c r="O256" i="1" s="1"/>
  <c r="N252" i="1"/>
  <c r="O252" i="1" s="1"/>
  <c r="N250" i="1"/>
  <c r="O250" i="1" s="1"/>
  <c r="N248" i="1"/>
  <c r="O248" i="1" s="1"/>
  <c r="N246" i="1"/>
  <c r="O246" i="1" s="1"/>
  <c r="N244" i="1"/>
  <c r="O244" i="1" s="1"/>
  <c r="N242" i="1"/>
  <c r="O242" i="1" s="1"/>
  <c r="N240" i="1"/>
  <c r="O240" i="1" s="1"/>
  <c r="N238" i="1"/>
  <c r="O238" i="1" s="1"/>
  <c r="N236" i="1"/>
  <c r="O236" i="1" s="1"/>
  <c r="N234" i="1"/>
  <c r="N158" i="1"/>
  <c r="O158" i="1" s="1"/>
  <c r="N122" i="1"/>
  <c r="N118" i="1"/>
  <c r="N117" i="1"/>
  <c r="N116" i="1"/>
  <c r="N115" i="1"/>
  <c r="N114" i="1"/>
  <c r="N113" i="1"/>
  <c r="N112" i="1"/>
  <c r="N111" i="1"/>
  <c r="N110" i="1"/>
  <c r="N109" i="1"/>
  <c r="N108" i="1"/>
  <c r="N107" i="1"/>
  <c r="N106" i="1" s="1"/>
  <c r="N104" i="1"/>
  <c r="N101" i="1"/>
  <c r="N100" i="1"/>
  <c r="N99" i="1"/>
  <c r="N98" i="1"/>
  <c r="N97" i="1"/>
  <c r="N96" i="1"/>
  <c r="N95" i="1"/>
  <c r="N94" i="1"/>
  <c r="N93" i="1"/>
  <c r="N92" i="1"/>
  <c r="N91" i="1"/>
  <c r="N90" i="1"/>
  <c r="O71" i="1"/>
  <c r="B25" i="16"/>
  <c r="H25" i="16"/>
  <c r="I25" i="16" s="1"/>
  <c r="E25" i="16"/>
  <c r="I13" i="16" s="1"/>
  <c r="G25" i="16"/>
  <c r="D25" i="16"/>
  <c r="U71" i="1" l="1"/>
  <c r="W71" i="1"/>
  <c r="T106" i="1"/>
  <c r="E45" i="15"/>
  <c r="I17" i="16"/>
  <c r="I21" i="16"/>
  <c r="I14" i="16"/>
  <c r="I18" i="16"/>
  <c r="I22" i="16"/>
  <c r="I15" i="16"/>
  <c r="I19" i="16"/>
  <c r="I23" i="16"/>
  <c r="I16" i="16"/>
  <c r="I20" i="16"/>
  <c r="I24" i="16"/>
  <c r="F23" i="16"/>
  <c r="F24" i="16"/>
  <c r="F21" i="16"/>
  <c r="F22" i="16"/>
  <c r="F19" i="16"/>
  <c r="F20" i="16"/>
  <c r="F17" i="16"/>
  <c r="F18" i="16"/>
  <c r="F15" i="16"/>
  <c r="F16" i="16"/>
  <c r="F13" i="16"/>
  <c r="F14" i="16"/>
  <c r="C22" i="16"/>
  <c r="C23" i="16"/>
  <c r="C21" i="16"/>
  <c r="C20" i="16"/>
  <c r="C18" i="16"/>
  <c r="C19" i="16"/>
  <c r="C16" i="16"/>
  <c r="C17" i="16"/>
  <c r="C14" i="16"/>
  <c r="C15" i="16"/>
  <c r="U242" i="1"/>
  <c r="U250" i="1"/>
  <c r="U230" i="1"/>
  <c r="W230" i="1"/>
  <c r="I259" i="1"/>
  <c r="I258" i="1" s="1"/>
  <c r="H258" i="1"/>
  <c r="O265" i="1"/>
  <c r="W265" i="1"/>
  <c r="U236" i="1"/>
  <c r="U244" i="1"/>
  <c r="U252" i="1"/>
  <c r="O259" i="1"/>
  <c r="N258" i="1"/>
  <c r="U106" i="1"/>
  <c r="U238" i="1"/>
  <c r="U246" i="1"/>
  <c r="U256" i="1"/>
  <c r="U259" i="1"/>
  <c r="T258" i="1"/>
  <c r="W259" i="1"/>
  <c r="O267" i="1"/>
  <c r="W267" i="1"/>
  <c r="U158" i="1"/>
  <c r="U240" i="1"/>
  <c r="U248" i="1"/>
  <c r="T233" i="1"/>
  <c r="T89" i="1"/>
  <c r="H141" i="1"/>
  <c r="I141" i="1" s="1"/>
  <c r="H162" i="1"/>
  <c r="N179" i="1"/>
  <c r="O179" i="1" s="1"/>
  <c r="T196" i="1"/>
  <c r="U196" i="1" s="1"/>
  <c r="U234" i="1"/>
  <c r="O234" i="1"/>
  <c r="O233" i="1" s="1"/>
  <c r="N233" i="1"/>
  <c r="H124" i="1"/>
  <c r="N141" i="1"/>
  <c r="O141" i="1" s="1"/>
  <c r="N162" i="1"/>
  <c r="T179" i="1"/>
  <c r="U179" i="1" s="1"/>
  <c r="H213" i="1"/>
  <c r="N89" i="1"/>
  <c r="N124" i="1"/>
  <c r="O124" i="1" s="1"/>
  <c r="T141" i="1"/>
  <c r="T162" i="1"/>
  <c r="H196" i="1"/>
  <c r="N213" i="1"/>
  <c r="O213" i="1" s="1"/>
  <c r="O106" i="1"/>
  <c r="T124" i="1"/>
  <c r="U124" i="1" s="1"/>
  <c r="H179" i="1"/>
  <c r="N196" i="1"/>
  <c r="O196" i="1" s="1"/>
  <c r="T213" i="1"/>
  <c r="U213" i="1" s="1"/>
  <c r="U64" i="1"/>
  <c r="H64" i="1"/>
  <c r="W64" i="1" s="1"/>
  <c r="T51" i="1"/>
  <c r="O51" i="1"/>
  <c r="N10" i="1"/>
  <c r="N8" i="1" s="1"/>
  <c r="G45" i="15"/>
  <c r="T10" i="1"/>
  <c r="T8" i="1" s="1"/>
  <c r="C13" i="16"/>
  <c r="C24" i="16"/>
  <c r="E46" i="16"/>
  <c r="F46" i="16" s="1"/>
  <c r="H46" i="16"/>
  <c r="I46" i="16" s="1"/>
  <c r="U162" i="1" l="1"/>
  <c r="T161" i="1"/>
  <c r="U89" i="1"/>
  <c r="T88" i="1"/>
  <c r="O162" i="1"/>
  <c r="N161" i="1"/>
  <c r="H161" i="1"/>
  <c r="N88" i="1"/>
  <c r="W258" i="1"/>
  <c r="B49" i="20" s="1"/>
  <c r="B27" i="10"/>
  <c r="D27" i="10" s="1"/>
  <c r="O258" i="1"/>
  <c r="B49" i="13" s="1"/>
  <c r="B28" i="10"/>
  <c r="D28" i="10" s="1"/>
  <c r="U141" i="1"/>
  <c r="U88" i="1" s="1"/>
  <c r="W141" i="1"/>
  <c r="B29" i="13"/>
  <c r="D29" i="13" s="1"/>
  <c r="B26" i="13"/>
  <c r="B28" i="13"/>
  <c r="D28" i="13" s="1"/>
  <c r="B27" i="13"/>
  <c r="D27" i="13" s="1"/>
  <c r="B47" i="13"/>
  <c r="D47" i="13" s="1"/>
  <c r="B45" i="13"/>
  <c r="D45" i="13" s="1"/>
  <c r="B44" i="13"/>
  <c r="B46" i="13"/>
  <c r="D46" i="13" s="1"/>
  <c r="D49" i="13"/>
  <c r="E49" i="16"/>
  <c r="F49" i="16" s="1"/>
  <c r="U233" i="1"/>
  <c r="D49" i="10"/>
  <c r="H49" i="16"/>
  <c r="I49" i="16" s="1"/>
  <c r="B49" i="9"/>
  <c r="D49" i="9" s="1"/>
  <c r="B49" i="16"/>
  <c r="C49" i="16" s="1"/>
  <c r="U161" i="1"/>
  <c r="B38" i="10" s="1"/>
  <c r="O161" i="1"/>
  <c r="B39" i="13" s="1"/>
  <c r="D39" i="13" s="1"/>
  <c r="I213" i="1"/>
  <c r="W213" i="1"/>
  <c r="I196" i="1"/>
  <c r="W196" i="1"/>
  <c r="I179" i="1"/>
  <c r="W179" i="1"/>
  <c r="I162" i="1"/>
  <c r="W162" i="1"/>
  <c r="I124" i="1"/>
  <c r="W124" i="1"/>
  <c r="H47" i="16"/>
  <c r="I47" i="16" s="1"/>
  <c r="O89" i="1"/>
  <c r="O88" i="1" s="1"/>
  <c r="E47" i="16"/>
  <c r="F47" i="16" s="1"/>
  <c r="I64" i="1"/>
  <c r="U51" i="1"/>
  <c r="H45" i="16"/>
  <c r="E45" i="16"/>
  <c r="O10" i="1"/>
  <c r="U10" i="1"/>
  <c r="H122" i="1"/>
  <c r="H118" i="1"/>
  <c r="H117" i="1"/>
  <c r="H116" i="1"/>
  <c r="H115" i="1"/>
  <c r="H114" i="1"/>
  <c r="H113" i="1"/>
  <c r="H112" i="1"/>
  <c r="H111" i="1"/>
  <c r="H110" i="1"/>
  <c r="H109" i="1"/>
  <c r="H108" i="1"/>
  <c r="H107" i="1"/>
  <c r="D49" i="20" l="1"/>
  <c r="O8" i="1"/>
  <c r="B22" i="13" s="1"/>
  <c r="D22" i="13" s="1"/>
  <c r="I161" i="1"/>
  <c r="B29" i="10"/>
  <c r="D29" i="10" s="1"/>
  <c r="B26" i="10"/>
  <c r="D26" i="10" s="1"/>
  <c r="B39" i="10"/>
  <c r="D39" i="10" s="1"/>
  <c r="B46" i="10"/>
  <c r="D46" i="10" s="1"/>
  <c r="B45" i="10"/>
  <c r="D45" i="10" s="1"/>
  <c r="B44" i="10"/>
  <c r="B47" i="10"/>
  <c r="D47" i="10" s="1"/>
  <c r="B43" i="13"/>
  <c r="D43" i="13" s="1"/>
  <c r="D44" i="13"/>
  <c r="B25" i="13"/>
  <c r="D25" i="13" s="1"/>
  <c r="D26" i="13"/>
  <c r="B40" i="10"/>
  <c r="D40" i="10" s="1"/>
  <c r="B41" i="10"/>
  <c r="D41" i="10" s="1"/>
  <c r="D38" i="10"/>
  <c r="B38" i="13"/>
  <c r="D38" i="13" s="1"/>
  <c r="B40" i="13"/>
  <c r="D40" i="13" s="1"/>
  <c r="B41" i="13"/>
  <c r="D41" i="13" s="1"/>
  <c r="B34" i="13"/>
  <c r="D34" i="13" s="1"/>
  <c r="B33" i="13"/>
  <c r="D33" i="13" s="1"/>
  <c r="B32" i="13"/>
  <c r="B35" i="13"/>
  <c r="D35" i="13" s="1"/>
  <c r="B32" i="10"/>
  <c r="B33" i="10"/>
  <c r="D33" i="10" s="1"/>
  <c r="B35" i="10"/>
  <c r="D35" i="10" s="1"/>
  <c r="B34" i="10"/>
  <c r="D34" i="10" s="1"/>
  <c r="F45" i="16"/>
  <c r="I45" i="16"/>
  <c r="H48" i="16"/>
  <c r="H52" i="16" s="1"/>
  <c r="H53" i="16" s="1"/>
  <c r="E48" i="16"/>
  <c r="F48" i="16" s="1"/>
  <c r="H106" i="1"/>
  <c r="U8" i="1"/>
  <c r="H158" i="1"/>
  <c r="W158" i="1" s="1"/>
  <c r="H256" i="1"/>
  <c r="H252" i="1"/>
  <c r="H250" i="1"/>
  <c r="H248" i="1"/>
  <c r="H246" i="1"/>
  <c r="H244" i="1"/>
  <c r="H242" i="1"/>
  <c r="H240" i="1"/>
  <c r="H238" i="1"/>
  <c r="H236" i="1"/>
  <c r="H234" i="1"/>
  <c r="H90" i="1"/>
  <c r="H91" i="1"/>
  <c r="H92" i="1"/>
  <c r="H93" i="1"/>
  <c r="H94" i="1"/>
  <c r="H95" i="1"/>
  <c r="H96" i="1"/>
  <c r="H97" i="1"/>
  <c r="H98" i="1"/>
  <c r="H99" i="1"/>
  <c r="H100" i="1"/>
  <c r="H101" i="1"/>
  <c r="H104" i="1"/>
  <c r="B23" i="13" l="1"/>
  <c r="D23" i="13" s="1"/>
  <c r="B20" i="13"/>
  <c r="B21" i="13"/>
  <c r="D21" i="13" s="1"/>
  <c r="B25" i="10"/>
  <c r="D25" i="10" s="1"/>
  <c r="I238" i="1"/>
  <c r="W238" i="1"/>
  <c r="I246" i="1"/>
  <c r="W246" i="1"/>
  <c r="I256" i="1"/>
  <c r="W256" i="1"/>
  <c r="H89" i="1"/>
  <c r="I240" i="1"/>
  <c r="W240" i="1"/>
  <c r="I248" i="1"/>
  <c r="W248" i="1"/>
  <c r="B28" i="20"/>
  <c r="D28" i="20" s="1"/>
  <c r="B27" i="20"/>
  <c r="D27" i="20" s="1"/>
  <c r="B26" i="20"/>
  <c r="B29" i="20"/>
  <c r="D29" i="20" s="1"/>
  <c r="I242" i="1"/>
  <c r="W242" i="1"/>
  <c r="I250" i="1"/>
  <c r="W250" i="1"/>
  <c r="B43" i="10"/>
  <c r="D43" i="10" s="1"/>
  <c r="D44" i="10"/>
  <c r="I236" i="1"/>
  <c r="W236" i="1"/>
  <c r="I244" i="1"/>
  <c r="W244" i="1"/>
  <c r="I252" i="1"/>
  <c r="W252" i="1"/>
  <c r="B37" i="10"/>
  <c r="D37" i="10" s="1"/>
  <c r="B37" i="13"/>
  <c r="D37" i="13" s="1"/>
  <c r="I234" i="1"/>
  <c r="W234" i="1"/>
  <c r="D32" i="13"/>
  <c r="B31" i="13"/>
  <c r="D31" i="13" s="1"/>
  <c r="B31" i="10"/>
  <c r="D31" i="10" s="1"/>
  <c r="D32" i="10"/>
  <c r="I106" i="1"/>
  <c r="W106" i="1"/>
  <c r="B23" i="10"/>
  <c r="D23" i="10" s="1"/>
  <c r="B22" i="10"/>
  <c r="D22" i="10" s="1"/>
  <c r="B21" i="10"/>
  <c r="D21" i="10" s="1"/>
  <c r="B20" i="10"/>
  <c r="I48" i="16"/>
  <c r="E52" i="16"/>
  <c r="E53" i="16" s="1"/>
  <c r="H233" i="1"/>
  <c r="B48" i="16" s="1"/>
  <c r="C48" i="16" s="1"/>
  <c r="B46" i="16"/>
  <c r="C46" i="16" s="1"/>
  <c r="I158" i="1"/>
  <c r="H88" i="1" l="1"/>
  <c r="W89" i="1"/>
  <c r="W233" i="1"/>
  <c r="B19" i="13"/>
  <c r="B58" i="13" s="1"/>
  <c r="B60" i="13" s="1"/>
  <c r="D20" i="13"/>
  <c r="I233" i="1"/>
  <c r="B45" i="20"/>
  <c r="B25" i="20"/>
  <c r="D25" i="20" s="1"/>
  <c r="D26" i="20"/>
  <c r="D34" i="20"/>
  <c r="D35" i="20"/>
  <c r="D33" i="20"/>
  <c r="B19" i="10"/>
  <c r="D20" i="10"/>
  <c r="B47" i="16"/>
  <c r="C47" i="16" s="1"/>
  <c r="I89" i="1"/>
  <c r="I88" i="1" s="1"/>
  <c r="B33" i="9" s="1"/>
  <c r="D33" i="9" s="1"/>
  <c r="H54" i="1"/>
  <c r="H53" i="1"/>
  <c r="H52" i="1"/>
  <c r="H58" i="1"/>
  <c r="H56" i="1" s="1"/>
  <c r="I56" i="1" s="1"/>
  <c r="H59" i="1"/>
  <c r="H60" i="1"/>
  <c r="D19" i="13" l="1"/>
  <c r="B46" i="20"/>
  <c r="D46" i="20" s="1"/>
  <c r="B44" i="20"/>
  <c r="B47" i="20"/>
  <c r="D47" i="20" s="1"/>
  <c r="B34" i="9"/>
  <c r="D34" i="9" s="1"/>
  <c r="B28" i="9"/>
  <c r="D28" i="9" s="1"/>
  <c r="B29" i="9"/>
  <c r="D29" i="9" s="1"/>
  <c r="B27" i="9"/>
  <c r="D27" i="9" s="1"/>
  <c r="B26" i="9"/>
  <c r="B35" i="9"/>
  <c r="D35" i="9" s="1"/>
  <c r="B32" i="9"/>
  <c r="D32" i="9" s="1"/>
  <c r="D45" i="20"/>
  <c r="B45" i="9"/>
  <c r="D45" i="9" s="1"/>
  <c r="B44" i="9"/>
  <c r="B47" i="9"/>
  <c r="D47" i="9" s="1"/>
  <c r="B46" i="9"/>
  <c r="D46" i="9" s="1"/>
  <c r="D32" i="20"/>
  <c r="B31" i="20"/>
  <c r="D31" i="20" s="1"/>
  <c r="B58" i="10"/>
  <c r="B60" i="10" s="1"/>
  <c r="D19" i="10"/>
  <c r="D60" i="13"/>
  <c r="D53" i="13" s="1"/>
  <c r="D58" i="13"/>
  <c r="H51" i="1"/>
  <c r="W51" i="1" l="1"/>
  <c r="H8" i="1"/>
  <c r="W56" i="1"/>
  <c r="D26" i="9"/>
  <c r="B25" i="9"/>
  <c r="D25" i="9" s="1"/>
  <c r="B31" i="9"/>
  <c r="D31" i="9" s="1"/>
  <c r="D44" i="20"/>
  <c r="B43" i="20"/>
  <c r="D44" i="9"/>
  <c r="B43" i="9"/>
  <c r="D43" i="9" s="1"/>
  <c r="D60" i="10"/>
  <c r="D53" i="10" s="1"/>
  <c r="D58" i="10"/>
  <c r="I51" i="1"/>
  <c r="D43" i="20" l="1"/>
  <c r="D41" i="20"/>
  <c r="D39" i="20"/>
  <c r="D40" i="20"/>
  <c r="B40" i="9"/>
  <c r="D40" i="9" s="1"/>
  <c r="B39" i="9"/>
  <c r="D39" i="9" s="1"/>
  <c r="B38" i="9"/>
  <c r="B41" i="9"/>
  <c r="D41" i="9" s="1"/>
  <c r="C45" i="15" l="1"/>
  <c r="D38" i="9"/>
  <c r="B37" i="9"/>
  <c r="D37" i="9" s="1"/>
  <c r="B37" i="20"/>
  <c r="D38" i="20"/>
  <c r="I10" i="1"/>
  <c r="D37" i="20" l="1"/>
  <c r="W10" i="1"/>
  <c r="W8" i="1" s="1"/>
  <c r="B45" i="16"/>
  <c r="I8" i="1"/>
  <c r="B22" i="20" l="1"/>
  <c r="D22" i="20" s="1"/>
  <c r="B21" i="20"/>
  <c r="D21" i="20" s="1"/>
  <c r="B20" i="20"/>
  <c r="B23" i="20"/>
  <c r="D23" i="20" s="1"/>
  <c r="B20" i="9"/>
  <c r="B23" i="9"/>
  <c r="D23" i="9" s="1"/>
  <c r="B22" i="9"/>
  <c r="D22" i="9" s="1"/>
  <c r="B21" i="9"/>
  <c r="D21" i="9" s="1"/>
  <c r="C45" i="16"/>
  <c r="B52" i="16"/>
  <c r="B53" i="16" s="1"/>
  <c r="D20" i="9" l="1"/>
  <c r="B19" i="9"/>
  <c r="D20" i="20"/>
  <c r="B19" i="20"/>
  <c r="B58" i="20" s="1"/>
  <c r="D19" i="9" l="1"/>
  <c r="B58" i="9"/>
  <c r="B60" i="9" s="1"/>
  <c r="D19" i="20"/>
  <c r="B60" i="20"/>
  <c r="D58" i="9" l="1"/>
  <c r="D60" i="9"/>
  <c r="D53" i="9" s="1"/>
  <c r="D58" i="20"/>
  <c r="D60" i="20"/>
  <c r="D53" i="20" s="1"/>
</calcChain>
</file>

<file path=xl/sharedStrings.xml><?xml version="1.0" encoding="utf-8"?>
<sst xmlns="http://schemas.openxmlformats.org/spreadsheetml/2006/main" count="867" uniqueCount="822">
  <si>
    <r>
      <rPr>
        <b/>
        <u/>
        <sz val="12"/>
        <rFont val="Arial"/>
        <family val="2"/>
      </rPr>
      <t>Instructions générales</t>
    </r>
  </si>
  <si>
    <r>
      <rPr>
        <sz val="10"/>
        <rFont val="Arial"/>
        <family val="2"/>
      </rPr>
      <t xml:space="preserve">1. Le budget doit couvrir tous les coûts admissibles du projet. </t>
    </r>
  </si>
  <si>
    <r>
      <rPr>
        <sz val="10"/>
        <rFont val="Arial"/>
        <family val="2"/>
      </rPr>
      <t xml:space="preserve">2. Le budget doit être établi en monnaie locale (devise de comptabilité et de transaction). </t>
    </r>
  </si>
  <si>
    <r>
      <rPr>
        <sz val="10"/>
        <color rgb="FFFF0000"/>
        <rFont val="Arial"/>
        <family val="2"/>
      </rPr>
      <t xml:space="preserve">3. ATTENTION : IL NE FAUT NI SUPPRIMER NI MODIFIER DES LIGNES OU DES COLONNES </t>
    </r>
  </si>
  <si>
    <r>
      <rPr>
        <sz val="10"/>
        <rFont val="Arial"/>
        <family val="2"/>
      </rPr>
      <t>5. Le nombre d'unités de chaque composant doit être spécifié (par exemple : par mois, par jour, par heure, par trajet)</t>
    </r>
  </si>
  <si>
    <r>
      <rPr>
        <sz val="10"/>
        <rFont val="Arial"/>
        <family val="2"/>
      </rPr>
      <t>6. Les coûts de chaque activité (y compris les indemnités, voyages, locaux, matériel etc) doivent être indiqués sous le nom et la ligne budgétaire pertinents. En cas de doute, veuillez contacter LM.</t>
    </r>
  </si>
  <si>
    <r>
      <rPr>
        <sz val="10"/>
        <color rgb="FFFF0000"/>
        <rFont val="Arial"/>
        <family val="2"/>
      </rPr>
      <t>7. La première demande peut uniquement comporter les coûts totaux estimés du projet. Le budget détaillé pourra être soumis après que LM aura approuvé le budget total.</t>
    </r>
  </si>
  <si>
    <r>
      <rPr>
        <sz val="10"/>
        <rFont val="Arial"/>
        <family val="2"/>
      </rPr>
      <t>8. Veuillez noter que les statistiques ne font plus partie du rapport financier, mais qu'elles sont en annexe au rapport écrit.</t>
    </r>
  </si>
  <si>
    <r>
      <rPr>
        <sz val="10"/>
        <rFont val="Arial"/>
        <family val="2"/>
      </rPr>
      <t>9. Veuillez copier l'activité annuelle du projet sous l'onglet "activité" afin que les explications d'écarts puissent être suivies.</t>
    </r>
  </si>
  <si>
    <r>
      <rPr>
        <sz val="10"/>
        <rFont val="Arial"/>
        <family val="2"/>
      </rPr>
      <t xml:space="preserve">10.  L'onglet  "Comptes de l'organ." est sensé refléter le plan comptable de l'organisation et il est lié aux onglets "budget" et "résultat", ce qui signifie que seule la colonne de description doit être remplie.  </t>
    </r>
    <r>
      <rPr>
        <sz val="10"/>
        <color rgb="FFFF0000"/>
        <rFont val="Arial"/>
        <family val="2"/>
      </rPr>
      <t xml:space="preserve">Par exemple, si le coût de location est normalement comptabilisé sous le numéro de compte de loyer général, cela est le premier numéro de compte.  </t>
    </r>
  </si>
  <si>
    <r>
      <rPr>
        <sz val="10"/>
        <rFont val="Arial"/>
        <family val="2"/>
      </rPr>
      <t>11.  Le texte en rouge dans la description sous l'onglet "budget" sert de modèle et peut être annulé et remplacé.</t>
    </r>
  </si>
  <si>
    <r>
      <rPr>
        <sz val="10"/>
        <rFont val="Arial"/>
        <family val="2"/>
      </rPr>
      <t>12. L'onglet "concept du projet" doit être utilisé comme guide pour la nouvelle demande.  Si le projet a été approuvé pour plus d'un an, le budget doit être mis à jour annuellement.  Veuillez noter que la somme totale de LM ne sera pas changée pour l'année 2 et 3, mais les différentes lignes budgétaires peuvent être changées après consultation préalable du responsable de projet.</t>
    </r>
  </si>
  <si>
    <r>
      <rPr>
        <b/>
        <u/>
        <sz val="12"/>
        <rFont val="Arial"/>
        <family val="2"/>
      </rPr>
      <t>Dépenses terrain</t>
    </r>
  </si>
  <si>
    <r>
      <rPr>
        <sz val="10"/>
        <rFont val="Arial"/>
        <family val="2"/>
      </rPr>
      <t>Si vous servez des repas lors d'une session de formation, la description doit comprendre le nombre de personnes participantes, le nombre de repas consommés par personne, le coût de chaque repas et le nombre de fois que cela se passera en une année.</t>
    </r>
  </si>
  <si>
    <r>
      <rPr>
        <sz val="10"/>
        <color rgb="FFFF0000"/>
        <rFont val="Arial"/>
        <family val="2"/>
      </rPr>
      <t>Exemple : Il y aura 4 sessions de formation en une année, chaque formation aura 5 participants, chaque repas coûte 10 EUR et chaque participant aura 3 repas par session de formation.  L'unité sera 4 sous la colonne G, le coût par unité sera 5*3*10 = 150 EUR.</t>
    </r>
  </si>
  <si>
    <r>
      <rPr>
        <b/>
        <u/>
        <sz val="12"/>
        <rFont val="Arial"/>
        <family val="2"/>
      </rPr>
      <t>Salaires sur le terrain / Salaires d'administration</t>
    </r>
  </si>
  <si>
    <r>
      <rPr>
        <sz val="10"/>
        <rFont val="Arial"/>
        <family val="2"/>
      </rPr>
      <t xml:space="preserve">2. Tous les salaires/indemnités du personnel doivent correspondre aux </t>
    </r>
    <r>
      <rPr>
        <b/>
        <sz val="10"/>
        <rFont val="Arial"/>
        <family val="2"/>
      </rPr>
      <t>salaires bruts.</t>
    </r>
  </si>
  <si>
    <r>
      <rPr>
        <sz val="10"/>
        <rFont val="Arial"/>
        <family val="2"/>
      </rPr>
      <t>4.  En général, la différence entre le terrain et l'administration peut être déterminée par ces questions : Est-ce que les coûts subsistent si le projet est terminé ? Si la réponse est oui, il s'agit d'un coût d'administration.  Si la réponse est partielle, une estimation peut être faite.</t>
    </r>
  </si>
  <si>
    <r>
      <rPr>
        <b/>
        <u/>
        <sz val="12"/>
        <rFont val="Arial"/>
        <family val="2"/>
      </rPr>
      <t>Indemnités journalières</t>
    </r>
  </si>
  <si>
    <r>
      <rPr>
        <sz val="10"/>
        <rFont val="Arial"/>
        <family val="2"/>
      </rPr>
      <t>15. Les indemnités journalières (coûts de séjour) se composent d'hébergement, de petit déjeuner, de déjeuner, de dîner, de transports dans la ville, de transport depuis et vers l'aéroport, et d'autres frais divers tels que des coûts d'Internet et de téléphone.</t>
    </r>
  </si>
  <si>
    <r>
      <rPr>
        <sz val="10"/>
        <rFont val="Arial"/>
        <family val="2"/>
      </rPr>
      <t>16. Les indemnités journalières doivent être calculées sur la base de la pratique de l'organisation s'ils l'ont dans leurs manuels.</t>
    </r>
  </si>
  <si>
    <r>
      <rPr>
        <sz val="10"/>
        <rFont val="Arial"/>
        <family val="2"/>
      </rPr>
      <t xml:space="preserve">17. Les détails suivants doivent être indiqués pour les indemnités journalières : le nombre de personnes qui recevront des indemnités journalières, le pays / la ville où ils sont encourus, et les éléments couverts (tels que la pension complète, ou l'hébergement et/ou les repas et/ou les transports etc.) et le nombre de nuits.
</t>
    </r>
    <r>
      <rPr>
        <b/>
        <u/>
        <sz val="10"/>
        <color rgb="FFFF0000"/>
        <rFont val="Arial"/>
        <family val="2"/>
      </rPr>
      <t>Exemple :</t>
    </r>
    <r>
      <rPr>
        <b/>
        <sz val="10"/>
        <color rgb="FFFF0000"/>
        <rFont val="Arial"/>
        <family val="2"/>
      </rPr>
      <t xml:space="preserve"> 3 participants (Amsterdam, hébergement et repas, 5 nuits)</t>
    </r>
    <r>
      <rPr>
        <sz val="10"/>
        <color rgb="FFFF0000"/>
        <rFont val="Arial"/>
        <family val="2"/>
      </rPr>
      <t xml:space="preserve">, Colonne C/Nombre d'unités : 3*5 = </t>
    </r>
    <r>
      <rPr>
        <b/>
        <sz val="10"/>
        <color rgb="FFFF0000"/>
        <rFont val="Arial"/>
        <family val="2"/>
      </rPr>
      <t>15 nuits</t>
    </r>
    <r>
      <rPr>
        <sz val="10"/>
        <color rgb="FFFF0000"/>
        <rFont val="Arial"/>
        <family val="2"/>
      </rPr>
      <t xml:space="preserve">, Colonne D/Coûts par unité doit indiquer prix de l'hôtel et des repas : </t>
    </r>
    <r>
      <rPr>
        <b/>
        <sz val="10"/>
        <color rgb="FFFF0000"/>
        <rFont val="Arial"/>
        <family val="2"/>
      </rPr>
      <t>60 SEK</t>
    </r>
    <r>
      <rPr>
        <sz val="10"/>
        <color rgb="FFFF0000"/>
        <rFont val="Arial"/>
        <family val="2"/>
      </rPr>
      <t xml:space="preserve">, et colonne E/Coûts totaux doit indiquer : 15 nuits * 60 EUR = </t>
    </r>
    <r>
      <rPr>
        <b/>
        <sz val="10"/>
        <color rgb="FFFF0000"/>
        <rFont val="Arial"/>
        <family val="2"/>
      </rPr>
      <t>900 SEK.</t>
    </r>
  </si>
  <si>
    <r>
      <rPr>
        <sz val="10"/>
        <rFont val="Arial"/>
        <family val="2"/>
      </rPr>
      <t>18. Pour des raisons de contrôles, les indemnités journalières doivent être dûment justifiées par des factures d'hôtel.</t>
    </r>
  </si>
  <si>
    <r>
      <rPr>
        <b/>
        <u/>
        <sz val="12"/>
        <rFont val="Arial"/>
        <family val="2"/>
      </rPr>
      <t>Déplacements</t>
    </r>
  </si>
  <si>
    <r>
      <rPr>
        <sz val="10"/>
        <rFont val="Arial"/>
        <family val="2"/>
      </rPr>
      <t xml:space="preserve">2. Tous les coûts de déplacements doivent être justifiés par des reçus. </t>
    </r>
  </si>
  <si>
    <r>
      <rPr>
        <b/>
        <u/>
        <sz val="12"/>
        <rFont val="Arial"/>
        <family val="2"/>
      </rPr>
      <t>Frais d'administration</t>
    </r>
  </si>
  <si>
    <r>
      <rPr>
        <sz val="10"/>
        <rFont val="Arial"/>
        <family val="2"/>
      </rPr>
      <t>1. Dans les cas où l'organisation a plusieurs projets avec plusieurs bailleurs, tous les coûts doivent être répartis entre les bailleurs, de préférence par taille de don.</t>
    </r>
  </si>
  <si>
    <r>
      <rPr>
        <b/>
        <u/>
        <sz val="12"/>
        <rFont val="Arial"/>
        <family val="2"/>
      </rPr>
      <t xml:space="preserve">Audit, administration, imprévus </t>
    </r>
  </si>
  <si>
    <r>
      <rPr>
        <sz val="10"/>
        <rFont val="Arial"/>
        <family val="2"/>
      </rPr>
      <t>22. Le projet doit être audité annuellement selon les instructions d'audit. Les coûts de l'audit doivent être spécifiés dans le budget.</t>
    </r>
  </si>
  <si>
    <r>
      <rPr>
        <sz val="10"/>
        <rFont val="Arial"/>
        <family val="2"/>
      </rPr>
      <t xml:space="preserve">23. La somme de frais administratifs et des salaires d'administration ne peuvent pas dépasser 20 % des </t>
    </r>
    <r>
      <rPr>
        <b/>
        <sz val="10"/>
        <rFont val="Arial"/>
        <family val="2"/>
      </rPr>
      <t>coûts totaux</t>
    </r>
    <r>
      <rPr>
        <sz val="10"/>
        <rFont val="Arial"/>
        <family val="2"/>
      </rPr>
      <t xml:space="preserve"> du projet. Les frais administratifs comprennent les frais généraux tels que les fournitures de bureau, le téléphone, fax, Internet, les frais de messagerie ainsi que les frais de services financiers (transferts bancaires et charges financières) engagés par le responsable et/ou les organisations partenaires.  Pour des raisons de contrôles, les frais administratif doivent être dûment justifiés avec des pièces justificatives financières.</t>
    </r>
  </si>
  <si>
    <r>
      <rPr>
        <sz val="10"/>
        <rFont val="Arial"/>
        <family val="2"/>
      </rPr>
      <t>24. Autres coûts de contrôle, sont pour les visites de LM.</t>
    </r>
  </si>
  <si>
    <r>
      <rPr>
        <b/>
        <u/>
        <sz val="12"/>
        <rFont val="Arial"/>
        <family val="2"/>
      </rPr>
      <t>Gains/pertes de taux de change</t>
    </r>
  </si>
  <si>
    <r>
      <rPr>
        <sz val="10"/>
        <rFont val="Arial"/>
        <family val="2"/>
      </rPr>
      <t>Ceci doit être utilisé uniquement si vous recevez des fonds dans une devise différente de celle des transactions.</t>
    </r>
  </si>
  <si>
    <r>
      <rPr>
        <sz val="10"/>
        <rFont val="Arial"/>
        <family val="2"/>
      </rPr>
      <t xml:space="preserve">Le signe </t>
    </r>
    <r>
      <rPr>
        <sz val="10"/>
        <color rgb="FFFF0000"/>
        <rFont val="Arial"/>
        <family val="2"/>
      </rPr>
      <t xml:space="preserve">moins </t>
    </r>
    <r>
      <rPr>
        <sz val="10"/>
        <rFont val="Arial"/>
        <family val="2"/>
      </rPr>
      <t>doit être inséré si vous avez fait un gain de taux de change</t>
    </r>
  </si>
  <si>
    <r>
      <rPr>
        <sz val="10"/>
        <rFont val="Arial"/>
        <family val="2"/>
      </rPr>
      <t xml:space="preserve">Le signe </t>
    </r>
    <r>
      <rPr>
        <sz val="10"/>
        <color rgb="FFFF0000"/>
        <rFont val="Arial"/>
        <family val="2"/>
      </rPr>
      <t xml:space="preserve">plus </t>
    </r>
    <r>
      <rPr>
        <sz val="10"/>
        <rFont val="Arial"/>
        <family val="2"/>
      </rPr>
      <t>doit être inséré si vous avez fait une perte de taux de change</t>
    </r>
  </si>
  <si>
    <r>
      <rPr>
        <b/>
        <u/>
        <sz val="12"/>
        <rFont val="Arial"/>
        <family val="2"/>
      </rPr>
      <t>Feuilles récapitulatives (résumé)</t>
    </r>
  </si>
  <si>
    <r>
      <rPr>
        <sz val="10"/>
        <rFont val="Arial"/>
        <family val="2"/>
      </rPr>
      <t>1. L'écart de chaque trimestre doit être expliqué sous « Année 1 Résumé ", " Année 2 Résumé", Année 3 Résumé » et « Années 1-3 Résumé "</t>
    </r>
  </si>
  <si>
    <r>
      <rPr>
        <sz val="10"/>
        <rFont val="Arial"/>
        <family val="2"/>
      </rPr>
      <t>2. Lors de la présentation du rapport financier trimestriel, la feuille Résumé doit être imprimée et signée.  Une copie scannée doit être envoyée avec le rapport financier final.</t>
    </r>
  </si>
  <si>
    <r>
      <rPr>
        <b/>
        <u/>
        <sz val="12"/>
        <rFont val="Arial"/>
        <family val="2"/>
      </rPr>
      <t>Feuille activité</t>
    </r>
  </si>
  <si>
    <r>
      <rPr>
        <sz val="10"/>
        <rFont val="Arial"/>
        <family val="2"/>
      </rPr>
      <t>Cette feuille doit être remplie afin que les explications des écarts puissent être facilement suivies.</t>
    </r>
  </si>
  <si>
    <r>
      <rPr>
        <sz val="8"/>
        <rFont val="Arial"/>
        <family val="2"/>
      </rPr>
      <t>Plan comptable</t>
    </r>
  </si>
  <si>
    <r>
      <rPr>
        <sz val="8"/>
        <rFont val="Arial"/>
        <family val="2"/>
      </rPr>
      <t>Description</t>
    </r>
  </si>
  <si>
    <r>
      <rPr>
        <sz val="8"/>
        <rFont val="Arial"/>
        <family val="2"/>
      </rPr>
      <t xml:space="preserve">Année 1 Budget total </t>
    </r>
  </si>
  <si>
    <r>
      <rPr>
        <sz val="8"/>
        <rFont val="Arial"/>
        <family val="2"/>
      </rPr>
      <t>Année 1 Résultat total</t>
    </r>
  </si>
  <si>
    <r>
      <rPr>
        <sz val="8"/>
        <rFont val="Arial"/>
        <family val="2"/>
      </rPr>
      <t xml:space="preserve">Année 2 Budget total </t>
    </r>
  </si>
  <si>
    <r>
      <rPr>
        <sz val="8"/>
        <rFont val="Arial"/>
        <family val="2"/>
      </rPr>
      <t>Année 2 Résultat total</t>
    </r>
  </si>
  <si>
    <r>
      <rPr>
        <sz val="8"/>
        <rFont val="Arial"/>
        <family val="2"/>
      </rPr>
      <t xml:space="preserve">Année 3 Budget total </t>
    </r>
  </si>
  <si>
    <r>
      <rPr>
        <sz val="8"/>
        <rFont val="Arial"/>
        <family val="2"/>
      </rPr>
      <t>Année 3 Résultat total</t>
    </r>
  </si>
  <si>
    <t>This sheet is a summary of LM part according to your organisation chart of account</t>
  </si>
  <si>
    <t>This sheet will be filled automatically as it is linked with the "Budget expenses" tab and outcome</t>
  </si>
  <si>
    <t>If for example you have 10 different chart of account, your first account number will be number 1 and the last will be number 10.  If the activity 1.2 will be booked under account number 2, then choose number 2 from the drop down list and name the account number under the description column</t>
  </si>
  <si>
    <r>
      <rPr>
        <sz val="10"/>
        <rFont val="Arial"/>
        <family val="2"/>
      </rPr>
      <t>Nom de l'organisation</t>
    </r>
  </si>
  <si>
    <r>
      <rPr>
        <sz val="10"/>
        <rFont val="Arial"/>
        <family val="2"/>
      </rPr>
      <t>Nom du projet</t>
    </r>
  </si>
  <si>
    <r>
      <rPr>
        <sz val="10"/>
        <rFont val="Arial"/>
        <family val="2"/>
      </rPr>
      <t>ID du projet (</t>
    </r>
    <r>
      <rPr>
        <sz val="8"/>
        <rFont val="Arial"/>
        <family val="2"/>
      </rPr>
      <t>de l'accord du projet)</t>
    </r>
  </si>
  <si>
    <r>
      <rPr>
        <sz val="10"/>
        <rFont val="Arial"/>
        <family val="2"/>
      </rPr>
      <t>Numéro de référence (</t>
    </r>
    <r>
      <rPr>
        <sz val="8"/>
        <rFont val="Arial"/>
        <family val="2"/>
      </rPr>
      <t>de l'accord du projet)</t>
    </r>
  </si>
  <si>
    <r>
      <rPr>
        <sz val="10"/>
        <rFont val="Arial"/>
        <family val="2"/>
      </rPr>
      <t>Devise</t>
    </r>
  </si>
  <si>
    <r>
      <rPr>
        <sz val="10"/>
        <rFont val="Arial"/>
        <family val="2"/>
      </rPr>
      <t>Région</t>
    </r>
  </si>
  <si>
    <r>
      <rPr>
        <sz val="10"/>
        <color rgb="FFFFFFCC"/>
        <rFont val="Arial"/>
        <family val="2"/>
      </rPr>
      <t>Afri</t>
    </r>
  </si>
  <si>
    <r>
      <rPr>
        <sz val="10"/>
        <rFont val="Arial"/>
        <family val="2"/>
      </rPr>
      <t xml:space="preserve">Taux de change </t>
    </r>
    <r>
      <rPr>
        <sz val="8"/>
        <rFont val="Arial"/>
        <family val="2"/>
      </rPr>
      <t>(du mois d'août de l'année de la demande, depuis le lien)</t>
    </r>
    <r>
      <rPr>
        <vertAlign val="superscript"/>
        <sz val="8"/>
        <color rgb="FF0000FF"/>
        <rFont val="Arial"/>
        <family val="2"/>
      </rPr>
      <t>1</t>
    </r>
  </si>
  <si>
    <r>
      <rPr>
        <u/>
        <sz val="10"/>
        <color rgb="FF0000FF"/>
        <rFont val="Arial"/>
        <family val="2"/>
      </rPr>
      <t>http://ec.europa.eu/budget/contracts_grants/info_contracts/inforeuro/inforeuro_en.cfm</t>
    </r>
  </si>
  <si>
    <r>
      <rPr>
        <sz val="10"/>
        <color rgb="FFFFFFCC"/>
        <rFont val="Arial"/>
        <family val="2"/>
      </rPr>
      <t>Asi</t>
    </r>
  </si>
  <si>
    <r>
      <rPr>
        <sz val="10"/>
        <rFont val="Arial"/>
        <family val="2"/>
      </rPr>
      <t>Projet entièrement financé par LM ou y a-t-il un autre bailleur ?</t>
    </r>
  </si>
  <si>
    <r>
      <rPr>
        <sz val="10"/>
        <color theme="0"/>
        <rFont val="Arial"/>
        <family val="2"/>
      </rPr>
      <t>Cofinancé</t>
    </r>
  </si>
  <si>
    <r>
      <rPr>
        <sz val="10"/>
        <color rgb="FFFFFFCC"/>
        <rFont val="Arial"/>
        <family val="2"/>
      </rPr>
      <t>Lat</t>
    </r>
  </si>
  <si>
    <r>
      <rPr>
        <sz val="10"/>
        <color theme="0"/>
        <rFont val="Arial"/>
        <family val="2"/>
      </rPr>
      <t>Pleinement financé</t>
    </r>
  </si>
  <si>
    <r>
      <rPr>
        <sz val="10"/>
        <rFont val="Arial"/>
        <family val="2"/>
      </rPr>
      <t>Budget annuel précédent</t>
    </r>
    <r>
      <rPr>
        <sz val="8"/>
        <rFont val="Arial"/>
        <family val="2"/>
      </rPr>
      <t xml:space="preserve"> (montant en monnaie locale)</t>
    </r>
  </si>
  <si>
    <r>
      <rPr>
        <sz val="10"/>
        <rFont val="Arial"/>
        <family val="2"/>
      </rPr>
      <t>Période de projet demandée</t>
    </r>
  </si>
  <si>
    <r>
      <rPr>
        <sz val="10"/>
        <color rgb="FF0000FF"/>
        <rFont val="Arial"/>
        <family val="2"/>
      </rPr>
      <t>par exemple 2016-2018</t>
    </r>
  </si>
  <si>
    <r>
      <rPr>
        <sz val="10"/>
        <rFont val="Arial"/>
        <family val="2"/>
      </rPr>
      <t xml:space="preserve">Période de projet approuvée </t>
    </r>
  </si>
  <si>
    <r>
      <rPr>
        <sz val="8"/>
        <rFont val="Arial"/>
        <family val="2"/>
      </rPr>
      <t>Listez les autres bailleurs en plus de LM</t>
    </r>
    <r>
      <rPr>
        <vertAlign val="superscript"/>
        <sz val="8"/>
        <color rgb="FF0000FF"/>
        <rFont val="Arial"/>
        <family val="2"/>
      </rPr>
      <t>2</t>
    </r>
  </si>
  <si>
    <r>
      <rPr>
        <sz val="8"/>
        <rFont val="Arial"/>
        <family val="2"/>
      </rPr>
      <t>Année 1 (montant en monnaie locale)</t>
    </r>
  </si>
  <si>
    <r>
      <rPr>
        <sz val="8"/>
        <rFont val="Arial"/>
        <family val="2"/>
      </rPr>
      <t>%</t>
    </r>
  </si>
  <si>
    <r>
      <rPr>
        <sz val="8"/>
        <rFont val="Arial"/>
        <family val="2"/>
      </rPr>
      <t>Année 2, budget initial (montant en monnaie locale)</t>
    </r>
  </si>
  <si>
    <r>
      <rPr>
        <sz val="8"/>
        <rFont val="Arial"/>
        <family val="2"/>
      </rPr>
      <t>Année 2, budget mis à jour (montant en monnaie locale)</t>
    </r>
    <r>
      <rPr>
        <vertAlign val="superscript"/>
        <sz val="8"/>
        <color rgb="FF0000FF"/>
        <rFont val="Arial"/>
        <family val="2"/>
      </rPr>
      <t>3</t>
    </r>
  </si>
  <si>
    <r>
      <rPr>
        <sz val="8"/>
        <rFont val="Arial"/>
        <family val="2"/>
      </rPr>
      <t>%</t>
    </r>
  </si>
  <si>
    <r>
      <rPr>
        <sz val="8"/>
        <rFont val="Arial"/>
        <family val="2"/>
      </rPr>
      <t>Année 3, budget initial (montant en monnaie locale)</t>
    </r>
  </si>
  <si>
    <r>
      <rPr>
        <sz val="8"/>
        <rFont val="Arial"/>
        <family val="2"/>
      </rPr>
      <t>Année 3, budget mis à jour (montant en monnaie locale)</t>
    </r>
  </si>
  <si>
    <r>
      <rPr>
        <sz val="8"/>
        <rFont val="Arial"/>
        <family val="2"/>
      </rPr>
      <t>%</t>
    </r>
  </si>
  <si>
    <r>
      <rPr>
        <sz val="8"/>
        <rFont val="Arial"/>
        <family val="2"/>
      </rPr>
      <t>Années 1-3 (monnaie locale)</t>
    </r>
  </si>
  <si>
    <r>
      <rPr>
        <sz val="8"/>
        <rFont val="Arial"/>
        <family val="2"/>
      </rPr>
      <t>Années 1-3, budget mis à jour (montant en monnaie locale)</t>
    </r>
  </si>
  <si>
    <r>
      <rPr>
        <sz val="8"/>
        <rFont val="Arial"/>
        <family val="2"/>
      </rPr>
      <t>Remboursement RER</t>
    </r>
  </si>
  <si>
    <r>
      <rPr>
        <sz val="8"/>
        <rFont val="Arial"/>
        <family val="2"/>
      </rPr>
      <t xml:space="preserve">Taux d'intérêt prévu du compte bancaire du projet </t>
    </r>
  </si>
  <si>
    <r>
      <rPr>
        <sz val="8"/>
        <rFont val="Arial"/>
        <family val="2"/>
      </rPr>
      <t>Contribution propre</t>
    </r>
    <r>
      <rPr>
        <vertAlign val="superscript"/>
        <sz val="8"/>
        <color rgb="FF0000FF"/>
        <rFont val="Arial"/>
        <family val="2"/>
      </rPr>
      <t>4</t>
    </r>
  </si>
  <si>
    <r>
      <rPr>
        <sz val="8"/>
        <rFont val="Arial"/>
        <family val="2"/>
      </rPr>
      <t>Solde reporté de LM</t>
    </r>
  </si>
  <si>
    <r>
      <rPr>
        <sz val="8"/>
        <rFont val="Arial"/>
        <family val="2"/>
      </rPr>
      <t xml:space="preserve">LM </t>
    </r>
  </si>
  <si>
    <r>
      <rPr>
        <sz val="8"/>
        <rFont val="Arial"/>
        <family val="2"/>
      </rPr>
      <t>Somme</t>
    </r>
  </si>
  <si>
    <r>
      <rPr>
        <sz val="10"/>
        <color rgb="FF0000FF"/>
        <rFont val="Arial"/>
        <family val="2"/>
      </rPr>
      <t>Pourcentage du budget total</t>
    </r>
  </si>
  <si>
    <r>
      <rPr>
        <sz val="10"/>
        <rFont val="Arial"/>
        <family val="2"/>
      </rPr>
      <t>Dépenses terrain</t>
    </r>
  </si>
  <si>
    <r>
      <rPr>
        <sz val="10"/>
        <rFont val="Arial"/>
        <family val="2"/>
      </rPr>
      <t>Dépenses matériel terrain</t>
    </r>
  </si>
  <si>
    <r>
      <rPr>
        <sz val="10"/>
        <rFont val="Arial"/>
        <family val="2"/>
      </rPr>
      <t>Salaires terrain</t>
    </r>
  </si>
  <si>
    <r>
      <rPr>
        <sz val="10"/>
        <rFont val="Arial"/>
        <family val="2"/>
      </rPr>
      <t>Frais administratifs (y compris salaires)</t>
    </r>
  </si>
  <si>
    <r>
      <rPr>
        <sz val="10"/>
        <rFont val="Arial"/>
        <family val="2"/>
      </rPr>
      <t xml:space="preserve">Investissements </t>
    </r>
  </si>
  <si>
    <r>
      <rPr>
        <sz val="10"/>
        <rFont val="Arial"/>
        <family val="2"/>
      </rPr>
      <t>Audit</t>
    </r>
  </si>
  <si>
    <r>
      <rPr>
        <sz val="10"/>
        <rFont val="Arial"/>
        <family val="2"/>
      </rPr>
      <t>Gains/pertes de taux de change</t>
    </r>
  </si>
  <si>
    <r>
      <rPr>
        <b/>
        <sz val="10"/>
        <rFont val="Arial"/>
        <family val="2"/>
      </rPr>
      <t>Total dépenses</t>
    </r>
  </si>
  <si>
    <r>
      <rPr>
        <sz val="10"/>
        <color rgb="FF0000FF"/>
        <rFont val="Arial"/>
        <family val="2"/>
      </rPr>
      <t>1.</t>
    </r>
    <r>
      <rPr>
        <sz val="10"/>
        <rFont val="Arial"/>
        <family val="2"/>
      </rPr>
      <t xml:space="preserve"> Par exemple si votre monnaie locale est EUR (la devise dans laquelle toutes les transactions sont faites), cliquez sur le lien et trouvez le taux de change. Si en août 2016 le taux est indiqué à 1 SEK= 0,109 EUR, alors notez 0,109 dans la cellule B6.</t>
    </r>
  </si>
  <si>
    <r>
      <rPr>
        <sz val="10"/>
        <color rgb="FF0000FF"/>
        <rFont val="Arial"/>
        <family val="2"/>
      </rPr>
      <t>2</t>
    </r>
    <r>
      <rPr>
        <sz val="10"/>
        <rFont val="Arial"/>
        <family val="2"/>
      </rPr>
      <t>. Tous les autres bailleurs doivent être indiqués ici, y compris des bailleurs locaux.</t>
    </r>
  </si>
  <si>
    <r>
      <rPr>
        <sz val="10"/>
        <color rgb="FF0000FF"/>
        <rFont val="Arial"/>
        <family val="2"/>
      </rPr>
      <t>3.</t>
    </r>
    <r>
      <rPr>
        <sz val="10"/>
        <rFont val="Arial"/>
        <family val="2"/>
      </rPr>
      <t xml:space="preserve"> Si votre organisation contribue au projet par des fonds propres, il faut l'indiquer ici. </t>
    </r>
  </si>
  <si>
    <r>
      <rPr>
        <sz val="10"/>
        <color rgb="FF0000FF"/>
        <rFont val="Arial"/>
        <family val="2"/>
      </rPr>
      <t>4.</t>
    </r>
    <r>
      <rPr>
        <sz val="10"/>
        <rFont val="Arial"/>
        <family val="2"/>
      </rPr>
      <t xml:space="preserve"> S'il y a trop de lignes, ne les supprimez pas. Elles peuvent plutôt être masquées.</t>
    </r>
  </si>
  <si>
    <r>
      <rPr>
        <b/>
        <sz val="8"/>
        <rFont val="Arial"/>
        <family val="2"/>
      </rPr>
      <t xml:space="preserve">Titre du projet :                                                                                                                                </t>
    </r>
  </si>
  <si>
    <r>
      <rPr>
        <b/>
        <sz val="8"/>
        <rFont val="Arial"/>
        <family val="2"/>
      </rPr>
      <t>Période du projet</t>
    </r>
  </si>
  <si>
    <r>
      <rPr>
        <b/>
        <sz val="8"/>
        <rFont val="Arial"/>
        <family val="2"/>
      </rPr>
      <t>ID du projet</t>
    </r>
  </si>
  <si>
    <r>
      <rPr>
        <b/>
        <sz val="8"/>
        <rFont val="Arial"/>
        <family val="2"/>
      </rPr>
      <t>N° de référence</t>
    </r>
  </si>
  <si>
    <r>
      <rPr>
        <b/>
        <sz val="8"/>
        <rFont val="Arial"/>
        <family val="2"/>
      </rPr>
      <t>Dépenses</t>
    </r>
  </si>
  <si>
    <r>
      <rPr>
        <b/>
        <sz val="8"/>
        <rFont val="Arial"/>
        <family val="2"/>
      </rPr>
      <t xml:space="preserve"> Plan comptable</t>
    </r>
  </si>
  <si>
    <r>
      <rPr>
        <b/>
        <sz val="8"/>
        <rFont val="Arial"/>
        <family val="2"/>
      </rPr>
      <t>Description</t>
    </r>
  </si>
  <si>
    <r>
      <rPr>
        <b/>
        <sz val="8"/>
        <rFont val="Arial"/>
        <family val="2"/>
      </rPr>
      <t>Année 1 Unités</t>
    </r>
  </si>
  <si>
    <r>
      <rPr>
        <b/>
        <sz val="8"/>
        <rFont val="Arial"/>
        <family val="2"/>
      </rPr>
      <t>Année 1 Nombre d'unités par an</t>
    </r>
  </si>
  <si>
    <r>
      <rPr>
        <b/>
        <sz val="8"/>
        <rFont val="Arial"/>
        <family val="2"/>
      </rPr>
      <t>Année 1 Coût par unité (en monnaie locale)</t>
    </r>
  </si>
  <si>
    <r>
      <rPr>
        <b/>
        <sz val="8"/>
        <rFont val="Arial"/>
        <family val="2"/>
      </rPr>
      <t>Année 1 Coût total (en monnaie locale)</t>
    </r>
  </si>
  <si>
    <r>
      <rPr>
        <b/>
        <sz val="8"/>
        <rFont val="Arial"/>
        <family val="2"/>
      </rPr>
      <t>Année 1 Budget trimestriel (25 % par trim.)</t>
    </r>
  </si>
  <si>
    <r>
      <rPr>
        <b/>
        <sz val="8"/>
        <rFont val="Arial"/>
        <family val="2"/>
      </rPr>
      <t>Année 2 Unités</t>
    </r>
  </si>
  <si>
    <r>
      <rPr>
        <b/>
        <sz val="8"/>
        <rFont val="Arial"/>
        <family val="2"/>
      </rPr>
      <t>Année 2 Nombre d'unités par an</t>
    </r>
  </si>
  <si>
    <r>
      <rPr>
        <b/>
        <sz val="8"/>
        <rFont val="Arial"/>
        <family val="2"/>
      </rPr>
      <t>Année 2 Coût par unité (en monnaie locale)</t>
    </r>
  </si>
  <si>
    <r>
      <rPr>
        <b/>
        <sz val="8"/>
        <rFont val="Arial"/>
        <family val="2"/>
      </rPr>
      <t>Année 2 Coût total (en monnaie locale)</t>
    </r>
  </si>
  <si>
    <r>
      <rPr>
        <b/>
        <sz val="8"/>
        <rFont val="Arial"/>
        <family val="2"/>
      </rPr>
      <t>Année 2 Budget trimestriel (25 % par trim.)</t>
    </r>
  </si>
  <si>
    <r>
      <rPr>
        <b/>
        <sz val="8"/>
        <rFont val="Arial"/>
        <family val="2"/>
      </rPr>
      <t>Année 3 Unités</t>
    </r>
  </si>
  <si>
    <r>
      <rPr>
        <b/>
        <sz val="8"/>
        <rFont val="Arial"/>
        <family val="2"/>
      </rPr>
      <t>Année 3 Nombre d'unités par an</t>
    </r>
  </si>
  <si>
    <r>
      <rPr>
        <b/>
        <sz val="8"/>
        <rFont val="Arial"/>
        <family val="2"/>
      </rPr>
      <t>Année 3 Coût par unité (en monnaie locale)</t>
    </r>
  </si>
  <si>
    <r>
      <rPr>
        <b/>
        <sz val="8"/>
        <rFont val="Arial"/>
        <family val="2"/>
      </rPr>
      <t>Année 3 Coût total (en monnaie locale)</t>
    </r>
  </si>
  <si>
    <r>
      <rPr>
        <b/>
        <sz val="8"/>
        <rFont val="Arial"/>
        <family val="2"/>
      </rPr>
      <t>Année 3 Budget trimestriel (25 % par trim.)</t>
    </r>
  </si>
  <si>
    <r>
      <rPr>
        <b/>
        <sz val="8"/>
        <rFont val="Arial"/>
        <family val="2"/>
      </rPr>
      <t>Total</t>
    </r>
  </si>
  <si>
    <r>
      <rPr>
        <b/>
        <sz val="8"/>
        <rFont val="Arial"/>
        <family val="2"/>
      </rPr>
      <t xml:space="preserve">  Dépenses terrain </t>
    </r>
  </si>
  <si>
    <r>
      <rPr>
        <b/>
        <sz val="10"/>
        <rFont val="Arial"/>
        <family val="2"/>
      </rPr>
      <t>Dépenses terrain Année 1</t>
    </r>
  </si>
  <si>
    <r>
      <rPr>
        <b/>
        <sz val="10"/>
        <rFont val="Arial"/>
        <family val="2"/>
      </rPr>
      <t>Dépenses terrain Année 2</t>
    </r>
  </si>
  <si>
    <r>
      <rPr>
        <b/>
        <sz val="10"/>
        <rFont val="Arial"/>
        <family val="2"/>
      </rPr>
      <t xml:space="preserve">Dépenses terrain Année 3 </t>
    </r>
  </si>
  <si>
    <r>
      <rPr>
        <sz val="8"/>
        <rFont val="Arial"/>
        <family val="2"/>
      </rPr>
      <t>Par jour</t>
    </r>
  </si>
  <si>
    <r>
      <rPr>
        <sz val="8"/>
        <rFont val="Arial"/>
        <family val="2"/>
      </rPr>
      <t>Par visite</t>
    </r>
  </si>
  <si>
    <r>
      <rPr>
        <sz val="8"/>
        <rFont val="Arial"/>
        <family val="2"/>
      </rPr>
      <t>Par visite</t>
    </r>
  </si>
  <si>
    <r>
      <rPr>
        <sz val="8"/>
        <rFont val="Arial"/>
        <family val="2"/>
      </rPr>
      <t>Par visite</t>
    </r>
  </si>
  <si>
    <r>
      <rPr>
        <sz val="8"/>
        <rFont val="Arial"/>
        <family val="2"/>
      </rPr>
      <t>Par voyage</t>
    </r>
  </si>
  <si>
    <r>
      <rPr>
        <sz val="8"/>
        <rFont val="Arial"/>
        <family val="2"/>
      </rPr>
      <t>Par voyage</t>
    </r>
  </si>
  <si>
    <r>
      <rPr>
        <sz val="8"/>
        <rFont val="Arial"/>
        <family val="2"/>
      </rPr>
      <t>Par voyage</t>
    </r>
  </si>
  <si>
    <r>
      <rPr>
        <sz val="8"/>
        <rFont val="Arial"/>
        <family val="2"/>
      </rPr>
      <t>Par trajet</t>
    </r>
  </si>
  <si>
    <r>
      <rPr>
        <sz val="8"/>
        <rFont val="Arial"/>
        <family val="2"/>
      </rPr>
      <t>Par trajet</t>
    </r>
  </si>
  <si>
    <r>
      <rPr>
        <sz val="8"/>
        <rFont val="Arial"/>
        <family val="2"/>
      </rPr>
      <t>Par trajet</t>
    </r>
  </si>
  <si>
    <r>
      <rPr>
        <sz val="8"/>
        <rFont val="Arial"/>
        <family val="2"/>
      </rPr>
      <t>Par km</t>
    </r>
  </si>
  <si>
    <r>
      <rPr>
        <sz val="8"/>
        <rFont val="Arial"/>
        <family val="2"/>
      </rPr>
      <t>Par km</t>
    </r>
  </si>
  <si>
    <r>
      <rPr>
        <sz val="8"/>
        <rFont val="Arial"/>
        <family val="2"/>
      </rPr>
      <t>Par km</t>
    </r>
  </si>
  <si>
    <r>
      <rPr>
        <sz val="8"/>
        <rFont val="Arial"/>
        <family val="2"/>
      </rPr>
      <t>Par entretien</t>
    </r>
  </si>
  <si>
    <r>
      <rPr>
        <sz val="8"/>
        <rFont val="Arial"/>
        <family val="2"/>
      </rPr>
      <t>Par mois</t>
    </r>
  </si>
  <si>
    <r>
      <rPr>
        <sz val="8"/>
        <rFont val="Arial"/>
        <family val="2"/>
      </rPr>
      <t>Par mois</t>
    </r>
  </si>
  <si>
    <r>
      <rPr>
        <sz val="8"/>
        <rFont val="Arial"/>
        <family val="2"/>
      </rPr>
      <t>Par mois</t>
    </r>
  </si>
  <si>
    <r>
      <rPr>
        <b/>
        <sz val="8"/>
        <rFont val="Arial"/>
        <family val="2"/>
      </rPr>
      <t>Évaluation interne</t>
    </r>
  </si>
  <si>
    <r>
      <rPr>
        <sz val="8"/>
        <color rgb="FFFF0000"/>
        <rFont val="Arial"/>
        <family val="2"/>
      </rPr>
      <t>à effectuer à mi-chemin dans un projet pluriannuel après accord de LM</t>
    </r>
  </si>
  <si>
    <r>
      <rPr>
        <b/>
        <sz val="8"/>
        <rFont val="Arial"/>
        <family val="2"/>
      </rPr>
      <t>Évaluation externe</t>
    </r>
  </si>
  <si>
    <r>
      <rPr>
        <sz val="8"/>
        <color rgb="FFFF0000"/>
        <rFont val="Arial"/>
        <family val="2"/>
      </rPr>
      <t>à effectuer avant la fin d'un projet pluriannuel après accord de LM</t>
    </r>
  </si>
  <si>
    <r>
      <rPr>
        <b/>
        <sz val="8"/>
        <rFont val="Arial"/>
        <family val="2"/>
      </rPr>
      <t>Dépenses matériel terrain Année 2</t>
    </r>
  </si>
  <si>
    <r>
      <rPr>
        <b/>
        <sz val="8"/>
        <rFont val="Arial"/>
        <family val="2"/>
      </rPr>
      <t>Dépenses matériel terrain Année 3</t>
    </r>
  </si>
  <si>
    <r>
      <rPr>
        <b/>
        <sz val="8"/>
        <rFont val="Arial"/>
        <family val="2"/>
      </rPr>
      <t>Dépenses</t>
    </r>
  </si>
  <si>
    <r>
      <rPr>
        <b/>
        <sz val="8"/>
        <rFont val="Arial"/>
        <family val="2"/>
      </rPr>
      <t xml:space="preserve"> Plan comptable</t>
    </r>
  </si>
  <si>
    <r>
      <rPr>
        <b/>
        <sz val="8"/>
        <rFont val="Arial"/>
        <family val="2"/>
      </rPr>
      <t>Description</t>
    </r>
  </si>
  <si>
    <r>
      <rPr>
        <b/>
        <sz val="8"/>
        <rFont val="Arial"/>
        <family val="2"/>
      </rPr>
      <t>Année 1 Unités</t>
    </r>
  </si>
  <si>
    <r>
      <rPr>
        <b/>
        <sz val="8"/>
        <rFont val="Arial"/>
        <family val="2"/>
      </rPr>
      <t>Année 1 Nombre d'unités par an</t>
    </r>
  </si>
  <si>
    <r>
      <rPr>
        <b/>
        <sz val="8"/>
        <rFont val="Arial"/>
        <family val="2"/>
      </rPr>
      <t>Année 1 Coût par unité (en monnaie locale)</t>
    </r>
  </si>
  <si>
    <r>
      <rPr>
        <b/>
        <sz val="8"/>
        <rFont val="Arial"/>
        <family val="2"/>
      </rPr>
      <t>Année 1 Coût total (en monnaie locale)</t>
    </r>
  </si>
  <si>
    <r>
      <rPr>
        <b/>
        <sz val="8"/>
        <rFont val="Arial"/>
        <family val="2"/>
      </rPr>
      <t>Année 1 Budget trimestriel (25 % par trim.)</t>
    </r>
  </si>
  <si>
    <r>
      <rPr>
        <b/>
        <sz val="8"/>
        <rFont val="Arial"/>
        <family val="2"/>
      </rPr>
      <t>Année 2 Unités</t>
    </r>
  </si>
  <si>
    <r>
      <rPr>
        <b/>
        <sz val="8"/>
        <rFont val="Arial"/>
        <family val="2"/>
      </rPr>
      <t>Année 2 Nombre d'unités par an</t>
    </r>
  </si>
  <si>
    <r>
      <rPr>
        <b/>
        <sz val="8"/>
        <rFont val="Arial"/>
        <family val="2"/>
      </rPr>
      <t>Année 2 Coût par unité (en monnaie locale)</t>
    </r>
  </si>
  <si>
    <r>
      <rPr>
        <b/>
        <sz val="8"/>
        <rFont val="Arial"/>
        <family val="2"/>
      </rPr>
      <t>Année 2 Coût total (en monnaie locale)</t>
    </r>
  </si>
  <si>
    <r>
      <rPr>
        <b/>
        <sz val="8"/>
        <rFont val="Arial"/>
        <family val="2"/>
      </rPr>
      <t>Année 2 Budget trimestriel (25 % par trim.)</t>
    </r>
  </si>
  <si>
    <r>
      <rPr>
        <b/>
        <sz val="8"/>
        <rFont val="Arial"/>
        <family val="2"/>
      </rPr>
      <t>Année 3 Unités</t>
    </r>
  </si>
  <si>
    <r>
      <rPr>
        <b/>
        <sz val="8"/>
        <rFont val="Arial"/>
        <family val="2"/>
      </rPr>
      <t>Année 3 Nombre d'unités par an</t>
    </r>
  </si>
  <si>
    <r>
      <rPr>
        <b/>
        <sz val="8"/>
        <rFont val="Arial"/>
        <family val="2"/>
      </rPr>
      <t>Année 3 Coût par unité (en monnaie locale)</t>
    </r>
  </si>
  <si>
    <r>
      <rPr>
        <b/>
        <sz val="8"/>
        <rFont val="Arial"/>
        <family val="2"/>
      </rPr>
      <t>Année 3 Coût total (en monnaie locale)</t>
    </r>
  </si>
  <si>
    <r>
      <rPr>
        <b/>
        <sz val="8"/>
        <rFont val="Arial"/>
        <family val="2"/>
      </rPr>
      <t>Année 3 Budget trimestriel (25 % par trim.)</t>
    </r>
  </si>
  <si>
    <r>
      <rPr>
        <b/>
        <sz val="8"/>
        <rFont val="Arial"/>
        <family val="2"/>
      </rPr>
      <t>Total</t>
    </r>
  </si>
  <si>
    <r>
      <rPr>
        <b/>
        <sz val="8"/>
        <rFont val="Arial"/>
        <family val="2"/>
      </rPr>
      <t xml:space="preserve">Salaires terrain
</t>
    </r>
  </si>
  <si>
    <r>
      <rPr>
        <b/>
        <sz val="8"/>
        <rFont val="Arial"/>
        <family val="2"/>
      </rPr>
      <t>Salaires terrain Année 1</t>
    </r>
  </si>
  <si>
    <r>
      <rPr>
        <b/>
        <sz val="8"/>
        <rFont val="Arial"/>
        <family val="2"/>
      </rPr>
      <t>Salaires terrain Année 2</t>
    </r>
  </si>
  <si>
    <r>
      <rPr>
        <b/>
        <sz val="8"/>
        <rFont val="Arial"/>
        <family val="2"/>
      </rPr>
      <t>Salaires terrain Année 3</t>
    </r>
  </si>
  <si>
    <r>
      <rPr>
        <b/>
        <sz val="8"/>
        <rFont val="Arial"/>
        <family val="2"/>
      </rPr>
      <t>Grille de salaires mensuels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</si>
  <si>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</si>
  <si>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</si>
  <si>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</si>
  <si>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</si>
  <si>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</si>
  <si>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</si>
  <si>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</si>
  <si>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</si>
  <si>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</si>
  <si>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</si>
  <si>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</si>
  <si>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</si>
  <si>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</si>
  <si>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</si>
  <si>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</si>
  <si>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</si>
  <si>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</si>
  <si>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</si>
  <si>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</si>
  <si>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</si>
  <si>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</si>
  <si>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</si>
  <si>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</si>
  <si>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</si>
  <si>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</si>
  <si>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</si>
  <si>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</si>
  <si>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</si>
  <si>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</si>
  <si>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</si>
  <si>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</si>
  <si>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</si>
  <si>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</si>
  <si>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</si>
  <si>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</si>
  <si>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</si>
  <si>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</si>
  <si>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</si>
  <si>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</si>
  <si>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</si>
  <si>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</si>
  <si>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</si>
  <si>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</si>
  <si>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</si>
  <si>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</si>
  <si>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b/>
        <sz val="8"/>
        <rFont val="Arial"/>
        <family val="2"/>
      </rPr>
      <t>Sécurité sociale</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</si>
  <si>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</si>
  <si>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</si>
  <si>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</si>
  <si>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</si>
  <si>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</si>
  <si>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</si>
  <si>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</si>
  <si>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</si>
  <si>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</si>
  <si>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</si>
  <si>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</si>
  <si>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</si>
  <si>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</si>
  <si>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</si>
  <si>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</si>
  <si>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</si>
  <si>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</si>
  <si>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</si>
  <si>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</si>
  <si>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</si>
  <si>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</si>
  <si>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</si>
  <si>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</si>
  <si>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</si>
  <si>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</si>
  <si>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</si>
  <si>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</si>
  <si>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</si>
  <si>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</si>
  <si>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</si>
  <si>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</si>
  <si>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</si>
  <si>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</si>
  <si>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</si>
  <si>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</si>
  <si>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</si>
  <si>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</si>
  <si>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</si>
  <si>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</si>
  <si>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</si>
  <si>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</si>
  <si>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</si>
  <si>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</si>
  <si>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</si>
  <si>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</si>
  <si>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</si>
  <si>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</si>
  <si>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</si>
  <si>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b/>
        <sz val="8"/>
        <rFont val="Arial"/>
        <family val="2"/>
      </rPr>
      <t>Avantages sociaux</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</si>
  <si>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</si>
  <si>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</si>
  <si>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</si>
  <si>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</si>
  <si>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</si>
  <si>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</si>
  <si>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</si>
  <si>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</si>
  <si>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</si>
  <si>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</si>
  <si>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</si>
  <si>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</si>
  <si>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</si>
  <si>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</si>
  <si>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</si>
  <si>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</si>
  <si>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</si>
  <si>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</si>
  <si>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</si>
  <si>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</si>
  <si>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</si>
  <si>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</si>
  <si>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</si>
  <si>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</si>
  <si>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</si>
  <si>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</si>
  <si>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</si>
  <si>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</si>
  <si>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</si>
  <si>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</si>
  <si>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</si>
  <si>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</si>
  <si>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</si>
  <si>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</si>
  <si>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</si>
  <si>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</si>
  <si>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</si>
  <si>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</si>
  <si>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</si>
  <si>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</si>
  <si>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</si>
  <si>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</si>
  <si>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</si>
  <si>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</si>
  <si>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</si>
  <si>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b/>
        <sz val="8"/>
        <rFont val="Arial"/>
        <family val="2"/>
      </rPr>
      <t>Retraite et licenciement</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</si>
  <si>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</si>
  <si>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</si>
  <si>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</si>
  <si>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</si>
  <si>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</si>
  <si>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</si>
  <si>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</si>
  <si>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</si>
  <si>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</si>
  <si>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</si>
  <si>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</si>
  <si>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</si>
  <si>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</si>
  <si>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</si>
  <si>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</si>
  <si>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</si>
  <si>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</si>
  <si>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</si>
  <si>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</si>
  <si>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</si>
  <si>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</si>
  <si>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</si>
  <si>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</si>
  <si>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</si>
  <si>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</si>
  <si>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</si>
  <si>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</si>
  <si>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</si>
  <si>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</si>
  <si>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</si>
  <si>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</si>
  <si>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</si>
  <si>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</si>
  <si>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</si>
  <si>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</si>
  <si>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</si>
  <si>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</si>
  <si>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</si>
  <si>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</si>
  <si>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</si>
  <si>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</si>
  <si>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</si>
  <si>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</si>
  <si>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</si>
  <si>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</si>
  <si>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b/>
        <sz val="8"/>
        <rFont val="Arial"/>
        <family val="2"/>
      </rPr>
      <t>Indemnités journalières estimées</t>
    </r>
  </si>
  <si>
    <r>
      <rPr>
        <sz val="8"/>
        <rFont val="Arial"/>
        <family val="2"/>
      </rPr>
      <t>Par mois</t>
    </r>
  </si>
  <si>
    <r>
      <rPr>
        <sz val="8"/>
        <rFont val="Arial"/>
        <family val="2"/>
      </rPr>
      <t>Par mois</t>
    </r>
  </si>
  <si>
    <r>
      <rPr>
        <sz val="8"/>
        <rFont val="Arial"/>
        <family val="2"/>
      </rPr>
      <t>Par mois</t>
    </r>
  </si>
  <si>
    <r>
      <rPr>
        <b/>
        <sz val="8"/>
        <rFont val="Arial"/>
        <family val="2"/>
      </rPr>
      <t>Dépenses</t>
    </r>
  </si>
  <si>
    <r>
      <rPr>
        <b/>
        <sz val="8"/>
        <rFont val="Arial"/>
        <family val="2"/>
      </rPr>
      <t xml:space="preserve"> Plan comptable</t>
    </r>
  </si>
  <si>
    <r>
      <rPr>
        <b/>
        <sz val="8"/>
        <rFont val="Arial"/>
        <family val="2"/>
      </rPr>
      <t>Description</t>
    </r>
  </si>
  <si>
    <r>
      <rPr>
        <b/>
        <sz val="8"/>
        <rFont val="Arial"/>
        <family val="2"/>
      </rPr>
      <t>Année 1 Unités</t>
    </r>
  </si>
  <si>
    <r>
      <rPr>
        <b/>
        <sz val="8"/>
        <rFont val="Arial"/>
        <family val="2"/>
      </rPr>
      <t>Année 1 Nombre d'unités par an</t>
    </r>
  </si>
  <si>
    <r>
      <rPr>
        <b/>
        <sz val="8"/>
        <rFont val="Arial"/>
        <family val="2"/>
      </rPr>
      <t>Année 1 Coût par unité (en monnaie locale)</t>
    </r>
  </si>
  <si>
    <r>
      <rPr>
        <b/>
        <sz val="8"/>
        <rFont val="Arial"/>
        <family val="2"/>
      </rPr>
      <t>Année 1 Coût total (en monnaie locale)</t>
    </r>
  </si>
  <si>
    <r>
      <rPr>
        <b/>
        <sz val="8"/>
        <rFont val="Arial"/>
        <family val="2"/>
      </rPr>
      <t>Année 1 Budget trimestriel (25 % par trim.)</t>
    </r>
  </si>
  <si>
    <r>
      <rPr>
        <b/>
        <sz val="8"/>
        <rFont val="Arial"/>
        <family val="2"/>
      </rPr>
      <t>Année 2 Unités</t>
    </r>
  </si>
  <si>
    <r>
      <rPr>
        <b/>
        <sz val="8"/>
        <rFont val="Arial"/>
        <family val="2"/>
      </rPr>
      <t>Année 2 Nombre d'unités par an</t>
    </r>
  </si>
  <si>
    <r>
      <rPr>
        <b/>
        <sz val="8"/>
        <rFont val="Arial"/>
        <family val="2"/>
      </rPr>
      <t>Année 2 Coût par unité (en monnaie locale)</t>
    </r>
  </si>
  <si>
    <r>
      <rPr>
        <b/>
        <sz val="8"/>
        <rFont val="Arial"/>
        <family val="2"/>
      </rPr>
      <t>Année 2 Coût total (en monnaie locale)</t>
    </r>
  </si>
  <si>
    <r>
      <rPr>
        <b/>
        <sz val="8"/>
        <rFont val="Arial"/>
        <family val="2"/>
      </rPr>
      <t>Année 2 Budget trimestriel (25 % par trim.)</t>
    </r>
  </si>
  <si>
    <r>
      <rPr>
        <b/>
        <sz val="8"/>
        <rFont val="Arial"/>
        <family val="2"/>
      </rPr>
      <t>Année 3 Unités</t>
    </r>
  </si>
  <si>
    <r>
      <rPr>
        <b/>
        <sz val="8"/>
        <rFont val="Arial"/>
        <family val="2"/>
      </rPr>
      <t>Année 3 Nombre d'unités par an</t>
    </r>
  </si>
  <si>
    <r>
      <rPr>
        <b/>
        <sz val="8"/>
        <rFont val="Arial"/>
        <family val="2"/>
      </rPr>
      <t>Année 3 Coût par unité (en monnaie locale)</t>
    </r>
  </si>
  <si>
    <r>
      <rPr>
        <b/>
        <sz val="8"/>
        <rFont val="Arial"/>
        <family val="2"/>
      </rPr>
      <t>Année 3 Coût total (en monnaie locale)</t>
    </r>
  </si>
  <si>
    <r>
      <rPr>
        <b/>
        <sz val="8"/>
        <rFont val="Arial"/>
        <family val="2"/>
      </rPr>
      <t>Année 3 Budget trimestriel (25 % par trim.)</t>
    </r>
  </si>
  <si>
    <r>
      <rPr>
        <b/>
        <sz val="8"/>
        <rFont val="Arial"/>
        <family val="2"/>
      </rPr>
      <t>Total</t>
    </r>
  </si>
  <si>
    <r>
      <rPr>
        <b/>
        <sz val="8"/>
        <rFont val="Arial"/>
        <family val="2"/>
      </rPr>
      <t>Salaires administratifs</t>
    </r>
  </si>
  <si>
    <r>
      <rPr>
        <b/>
        <sz val="8"/>
        <rFont val="Arial"/>
        <family val="2"/>
      </rPr>
      <t>Grille de salaires mensuels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</si>
  <si>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</si>
  <si>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</si>
  <si>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</si>
  <si>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</si>
  <si>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</si>
  <si>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</si>
  <si>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</si>
  <si>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</si>
  <si>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</si>
  <si>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</si>
  <si>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</si>
  <si>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</si>
  <si>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</si>
  <si>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</si>
  <si>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</si>
  <si>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b/>
        <sz val="8"/>
        <rFont val="Arial"/>
        <family val="2"/>
      </rPr>
      <t>Sécurité sociale</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</si>
  <si>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</si>
  <si>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</si>
  <si>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</si>
  <si>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</si>
  <si>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</si>
  <si>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</si>
  <si>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</si>
  <si>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</si>
  <si>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</si>
  <si>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</si>
  <si>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</si>
  <si>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</si>
  <si>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</si>
  <si>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</si>
  <si>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</si>
  <si>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b/>
        <sz val="8"/>
        <rFont val="Arial"/>
        <family val="2"/>
      </rPr>
      <t>Avantages sociaux</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</si>
  <si>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</si>
  <si>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</si>
  <si>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</si>
  <si>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</si>
  <si>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</si>
  <si>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</si>
  <si>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</si>
  <si>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</si>
  <si>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</si>
  <si>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</si>
  <si>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</si>
  <si>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</si>
  <si>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</si>
  <si>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</si>
  <si>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</si>
  <si>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b/>
        <sz val="8"/>
        <rFont val="Arial"/>
        <family val="2"/>
      </rPr>
      <t>Retraite et licenciement</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</si>
  <si>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</si>
  <si>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</si>
  <si>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</si>
  <si>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</si>
  <si>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</si>
  <si>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</si>
  <si>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</si>
  <si>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</si>
  <si>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</si>
  <si>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</si>
  <si>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</si>
  <si>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</si>
  <si>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</si>
  <si>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</si>
  <si>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sz val="8"/>
        <rFont val="Arial"/>
        <family val="2"/>
      </rPr>
      <t>Par mois</t>
    </r>
  </si>
  <si>
    <r>
      <rPr>
        <b/>
        <sz val="8"/>
        <rFont val="Arial"/>
        <family val="2"/>
      </rPr>
      <t>Indemnités journalières estimées</t>
    </r>
  </si>
  <si>
    <r>
      <rPr>
        <b/>
        <sz val="8"/>
        <rFont val="Arial"/>
        <family val="2"/>
      </rPr>
      <t>Administration</t>
    </r>
  </si>
  <si>
    <r>
      <rPr>
        <b/>
        <sz val="8"/>
        <rFont val="Arial"/>
        <family val="2"/>
      </rPr>
      <t>Communication</t>
    </r>
  </si>
  <si>
    <r>
      <rPr>
        <sz val="8"/>
        <rFont val="Arial"/>
        <family val="2"/>
      </rPr>
      <t>Par mois</t>
    </r>
  </si>
  <si>
    <r>
      <rPr>
        <b/>
        <sz val="8"/>
        <rFont val="Arial"/>
        <family val="2"/>
      </rPr>
      <t>Services publics</t>
    </r>
  </si>
  <si>
    <r>
      <rPr>
        <sz val="8"/>
        <rFont val="Arial"/>
        <family val="2"/>
      </rPr>
      <t>Par mois</t>
    </r>
  </si>
  <si>
    <r>
      <rPr>
        <sz val="8"/>
        <rFont val="Arial"/>
        <family val="2"/>
      </rPr>
      <t>Par mois</t>
    </r>
  </si>
  <si>
    <r>
      <rPr>
        <b/>
        <sz val="8"/>
        <rFont val="Arial"/>
        <family val="2"/>
      </rPr>
      <t>Location de bureaux</t>
    </r>
  </si>
  <si>
    <r>
      <rPr>
        <sz val="8"/>
        <rFont val="Arial"/>
        <family val="2"/>
      </rPr>
      <t>Par mois</t>
    </r>
  </si>
  <si>
    <r>
      <rPr>
        <b/>
        <sz val="8"/>
        <rFont val="Arial"/>
        <family val="2"/>
      </rPr>
      <t>Entretien d'équipement/bâtiments</t>
    </r>
  </si>
  <si>
    <r>
      <rPr>
        <sz val="8"/>
        <rFont val="Arial"/>
        <family val="2"/>
      </rPr>
      <t>Par mois</t>
    </r>
  </si>
  <si>
    <r>
      <rPr>
        <b/>
        <sz val="8"/>
        <rFont val="Arial"/>
        <family val="2"/>
      </rPr>
      <t>Services de sécurité</t>
    </r>
  </si>
  <si>
    <r>
      <rPr>
        <sz val="8"/>
        <rFont val="Arial"/>
        <family val="2"/>
      </rPr>
      <t>Par mois</t>
    </r>
  </si>
  <si>
    <r>
      <rPr>
        <b/>
        <sz val="8"/>
        <rFont val="Arial"/>
        <family val="2"/>
      </rPr>
      <t>Frais bancaires</t>
    </r>
  </si>
  <si>
    <r>
      <rPr>
        <sz val="8"/>
        <rFont val="Arial"/>
        <family val="2"/>
      </rPr>
      <t>Par mois</t>
    </r>
  </si>
  <si>
    <r>
      <rPr>
        <b/>
        <sz val="8"/>
        <rFont val="Arial"/>
        <family val="2"/>
      </rPr>
      <t>Frais d'assurance</t>
    </r>
  </si>
  <si>
    <r>
      <rPr>
        <sz val="8"/>
        <rFont val="Arial"/>
        <family val="2"/>
      </rPr>
      <t>Par mois</t>
    </r>
  </si>
  <si>
    <r>
      <rPr>
        <b/>
        <sz val="8"/>
        <rFont val="Arial"/>
        <family val="2"/>
      </rPr>
      <t>Frais légaux</t>
    </r>
  </si>
  <si>
    <r>
      <rPr>
        <sz val="8"/>
        <rFont val="Arial"/>
        <family val="2"/>
      </rPr>
      <t>Par mois</t>
    </r>
  </si>
  <si>
    <r>
      <rPr>
        <sz val="8"/>
        <rFont val="Arial"/>
        <family val="2"/>
      </rPr>
      <t>Par mois</t>
    </r>
  </si>
  <si>
    <r>
      <rPr>
        <sz val="8"/>
        <rFont val="Arial"/>
        <family val="2"/>
      </rPr>
      <t>Par mois</t>
    </r>
  </si>
  <si>
    <r>
      <rPr>
        <sz val="8"/>
        <rFont val="Arial"/>
        <family val="2"/>
      </rPr>
      <t>Par mois</t>
    </r>
  </si>
  <si>
    <r>
      <rPr>
        <b/>
        <i/>
        <sz val="8"/>
        <rFont val="Arial"/>
        <family val="2"/>
      </rPr>
      <t>Investissements</t>
    </r>
  </si>
  <si>
    <r>
      <rPr>
        <b/>
        <sz val="8"/>
        <rFont val="Arial"/>
        <family val="2"/>
      </rPr>
      <t>Véhicules</t>
    </r>
  </si>
  <si>
    <r>
      <rPr>
        <b/>
        <sz val="8"/>
        <rFont val="Arial"/>
        <family val="2"/>
      </rPr>
      <t>Bâtiment</t>
    </r>
  </si>
  <si>
    <r>
      <rPr>
        <b/>
        <sz val="8"/>
        <rFont val="Arial"/>
        <family val="2"/>
      </rPr>
      <t>Terrain</t>
    </r>
  </si>
  <si>
    <r>
      <rPr>
        <b/>
        <sz val="8"/>
        <rFont val="Arial"/>
        <family val="2"/>
      </rPr>
      <t>Équipement</t>
    </r>
  </si>
  <si>
    <r>
      <rPr>
        <b/>
        <sz val="8"/>
        <rFont val="Arial"/>
        <family val="2"/>
      </rPr>
      <t>Audit</t>
    </r>
  </si>
  <si>
    <r>
      <rPr>
        <b/>
        <sz val="8"/>
        <rFont val="Arial"/>
        <family val="2"/>
      </rPr>
      <t>Année 1 Trim. 2</t>
    </r>
  </si>
  <si>
    <r>
      <rPr>
        <b/>
        <sz val="8"/>
        <rFont val="Arial"/>
        <family val="2"/>
      </rPr>
      <t>Année 1 Trim. 3</t>
    </r>
  </si>
  <si>
    <r>
      <rPr>
        <b/>
        <sz val="8"/>
        <rFont val="Arial"/>
        <family val="2"/>
      </rPr>
      <t>Année 1 Trim. 4</t>
    </r>
  </si>
  <si>
    <r>
      <rPr>
        <b/>
        <sz val="8"/>
        <rFont val="Arial"/>
        <family val="2"/>
      </rPr>
      <t>Total Année 1</t>
    </r>
  </si>
  <si>
    <r>
      <rPr>
        <b/>
        <sz val="8"/>
        <rFont val="Arial"/>
        <family val="2"/>
      </rPr>
      <t>Année 2 Trim. 1</t>
    </r>
  </si>
  <si>
    <r>
      <rPr>
        <b/>
        <sz val="8"/>
        <rFont val="Arial"/>
        <family val="2"/>
      </rPr>
      <t>Année 2 Trim. 2</t>
    </r>
  </si>
  <si>
    <r>
      <rPr>
        <b/>
        <sz val="8"/>
        <rFont val="Arial"/>
        <family val="2"/>
      </rPr>
      <t>Année 2 Trim. 3</t>
    </r>
  </si>
  <si>
    <r>
      <rPr>
        <b/>
        <sz val="8"/>
        <rFont val="Arial"/>
        <family val="2"/>
      </rPr>
      <t>Année 2 Trim. 4</t>
    </r>
  </si>
  <si>
    <r>
      <rPr>
        <b/>
        <sz val="8"/>
        <rFont val="Arial"/>
        <family val="2"/>
      </rPr>
      <t>Total Année 2</t>
    </r>
  </si>
  <si>
    <r>
      <rPr>
        <b/>
        <sz val="8"/>
        <rFont val="Arial"/>
        <family val="2"/>
      </rPr>
      <t>Année 3 Trim. 1</t>
    </r>
  </si>
  <si>
    <r>
      <rPr>
        <b/>
        <sz val="8"/>
        <rFont val="Arial"/>
        <family val="2"/>
      </rPr>
      <t>Année 3 Trim. 2</t>
    </r>
  </si>
  <si>
    <r>
      <rPr>
        <b/>
        <sz val="8"/>
        <rFont val="Arial"/>
        <family val="2"/>
      </rPr>
      <t>Année 3 Trim. 3</t>
    </r>
  </si>
  <si>
    <r>
      <rPr>
        <b/>
        <sz val="8"/>
        <rFont val="Arial"/>
        <family val="2"/>
      </rPr>
      <t>Année 3 Trim. 4</t>
    </r>
  </si>
  <si>
    <r>
      <rPr>
        <b/>
        <sz val="8"/>
        <rFont val="Arial"/>
        <family val="2"/>
      </rPr>
      <t>Total Année 3</t>
    </r>
  </si>
  <si>
    <r>
      <rPr>
        <b/>
        <sz val="8"/>
        <rFont val="Arial"/>
        <family val="2"/>
      </rPr>
      <t>Résultat Années 1-3</t>
    </r>
  </si>
  <si>
    <r>
      <rPr>
        <sz val="8"/>
        <rFont val="Arial"/>
        <family val="2"/>
      </rPr>
      <t>Contribution LM réelle</t>
    </r>
  </si>
  <si>
    <r>
      <rPr>
        <sz val="8"/>
        <rFont val="Arial"/>
        <family val="2"/>
      </rPr>
      <t>Remboursement RER réel</t>
    </r>
  </si>
  <si>
    <r>
      <rPr>
        <sz val="8"/>
        <rFont val="Arial"/>
        <family val="2"/>
      </rPr>
      <t>Taux d'intérêt réel</t>
    </r>
  </si>
  <si>
    <r>
      <rPr>
        <sz val="8"/>
        <rFont val="Arial"/>
        <family val="2"/>
      </rPr>
      <t>Contribution propre réelle</t>
    </r>
  </si>
  <si>
    <r>
      <rPr>
        <sz val="8"/>
        <rFont val="Arial"/>
        <family val="2"/>
      </rPr>
      <t>Solde reporté réel</t>
    </r>
  </si>
  <si>
    <r>
      <rPr>
        <b/>
        <sz val="8"/>
        <rFont val="Arial"/>
        <family val="2"/>
      </rPr>
      <t>Revenu réel total</t>
    </r>
  </si>
  <si>
    <t>Year 1 Q1</t>
  </si>
  <si>
    <t>Year 1 Q2</t>
  </si>
  <si>
    <t>Year 1 Q3</t>
  </si>
  <si>
    <t>Year 1 Q4</t>
  </si>
  <si>
    <t>Total Year 1</t>
  </si>
  <si>
    <t>Year 2 Q1</t>
  </si>
  <si>
    <t>Year 2 Q2</t>
  </si>
  <si>
    <t>Year 2 Q3</t>
  </si>
  <si>
    <t>Year 2 Q4</t>
  </si>
  <si>
    <t>Total Year 2</t>
  </si>
  <si>
    <t>Year 3 Q1</t>
  </si>
  <si>
    <t>Year 3 Q2</t>
  </si>
  <si>
    <t>Year 3 Q3</t>
  </si>
  <si>
    <t>Year 3 Q4</t>
  </si>
  <si>
    <t>Total Year 3</t>
  </si>
  <si>
    <t>Outcome Year 1-year 3</t>
  </si>
  <si>
    <t>Year 1 Q1</t>
  </si>
  <si>
    <t>Year 1 Q2</t>
  </si>
  <si>
    <t>Year 1 Q3</t>
  </si>
  <si>
    <t>Year 1 Q4</t>
  </si>
  <si>
    <t>Total Year 1</t>
  </si>
  <si>
    <t>Year 2 Q1</t>
  </si>
  <si>
    <t>Year 2 Q2</t>
  </si>
  <si>
    <t>Year 2 Q3</t>
  </si>
  <si>
    <t>Year 2 Q4</t>
  </si>
  <si>
    <t>Total Year 2</t>
  </si>
  <si>
    <t>Year 3 Q1</t>
  </si>
  <si>
    <t>Year 3 Q2</t>
  </si>
  <si>
    <t>Year 3 Q3</t>
  </si>
  <si>
    <t>Year 3 Q4</t>
  </si>
  <si>
    <t>Total Year 3</t>
  </si>
  <si>
    <t>Outcome Year 1-year 3</t>
  </si>
  <si>
    <r>
      <rPr>
        <b/>
        <sz val="10"/>
        <rFont val="Times New Roman"/>
        <family val="1"/>
      </rPr>
      <t>Rapport financier</t>
    </r>
  </si>
  <si>
    <r>
      <rPr>
        <sz val="10"/>
        <rFont val="Times New Roman"/>
        <family val="1"/>
      </rPr>
      <t>Nom de l'organisation</t>
    </r>
  </si>
  <si>
    <r>
      <rPr>
        <b/>
        <sz val="10"/>
        <rFont val="Times New Roman"/>
        <family val="1"/>
      </rPr>
      <t>Réf. N°</t>
    </r>
  </si>
  <si>
    <r>
      <rPr>
        <sz val="7"/>
        <rFont val="Times New Roman"/>
        <family val="1"/>
      </rPr>
      <t>ID du projet</t>
    </r>
  </si>
  <si>
    <r>
      <rPr>
        <sz val="7"/>
        <rFont val="Times New Roman"/>
        <family val="1"/>
      </rPr>
      <t>Nom du projet</t>
    </r>
  </si>
  <si>
    <r>
      <rPr>
        <sz val="7"/>
        <rFont val="Times New Roman"/>
        <family val="1"/>
      </rPr>
      <t>Comptable responsable du décaissement des fonds</t>
    </r>
  </si>
  <si>
    <r>
      <rPr>
        <sz val="7"/>
        <rFont val="Times New Roman"/>
        <family val="1"/>
      </rPr>
      <t>Année de rapport</t>
    </r>
  </si>
  <si>
    <r>
      <rPr>
        <b/>
        <sz val="12"/>
        <rFont val="Times New Roman"/>
        <family val="1"/>
      </rPr>
      <t>Revenus</t>
    </r>
  </si>
  <si>
    <r>
      <rPr>
        <sz val="7"/>
        <rFont val="Times New Roman"/>
        <family val="1"/>
      </rPr>
      <t xml:space="preserve">Budget cumulé Année 1 </t>
    </r>
  </si>
  <si>
    <r>
      <rPr>
        <sz val="7"/>
        <rFont val="Times New Roman"/>
        <family val="1"/>
      </rPr>
      <t>Résultat cumulé Année 1</t>
    </r>
  </si>
  <si>
    <r>
      <rPr>
        <sz val="7"/>
        <rFont val="Times New Roman"/>
        <family val="1"/>
      </rPr>
      <t>Écarts de budget</t>
    </r>
  </si>
  <si>
    <r>
      <rPr>
        <sz val="7"/>
        <rFont val="Times New Roman"/>
        <family val="1"/>
      </rPr>
      <t>Explications des écarts</t>
    </r>
  </si>
  <si>
    <r>
      <rPr>
        <sz val="8"/>
        <rFont val="Arial"/>
        <family val="2"/>
      </rPr>
      <t>Solde reporté</t>
    </r>
  </si>
  <si>
    <r>
      <rPr>
        <sz val="8"/>
        <rFont val="Arial"/>
        <family val="2"/>
      </rPr>
      <t>Fonds de LM</t>
    </r>
  </si>
  <si>
    <r>
      <rPr>
        <sz val="8"/>
        <rFont val="Arial"/>
        <family val="2"/>
      </rPr>
      <t>Autre bailleurs</t>
    </r>
  </si>
  <si>
    <r>
      <rPr>
        <sz val="8"/>
        <rFont val="Arial"/>
        <family val="2"/>
      </rPr>
      <t>Remboursement RER</t>
    </r>
  </si>
  <si>
    <r>
      <rPr>
        <sz val="8"/>
        <rFont val="Arial"/>
        <family val="2"/>
      </rPr>
      <t>Contribution propre</t>
    </r>
  </si>
  <si>
    <r>
      <rPr>
        <sz val="8"/>
        <rFont val="Arial"/>
        <family val="2"/>
      </rPr>
      <t>Taux d'intérêt</t>
    </r>
  </si>
  <si>
    <r>
      <rPr>
        <sz val="7"/>
        <rFont val="Times New Roman"/>
        <family val="1"/>
      </rPr>
      <t xml:space="preserve">   </t>
    </r>
  </si>
  <si>
    <r>
      <rPr>
        <b/>
        <sz val="11"/>
        <rFont val="Times New Roman"/>
        <family val="1"/>
      </rPr>
      <t>Revenu total</t>
    </r>
  </si>
  <si>
    <r>
      <rPr>
        <b/>
        <sz val="12"/>
        <rFont val="Times New Roman"/>
        <family val="1"/>
      </rPr>
      <t>Dépenses</t>
    </r>
  </si>
  <si>
    <r>
      <rPr>
        <sz val="7"/>
        <rFont val="Times New Roman"/>
        <family val="1"/>
      </rPr>
      <t xml:space="preserve"> Année 1 Budget (à ce jour)</t>
    </r>
  </si>
  <si>
    <r>
      <rPr>
        <sz val="7"/>
        <rFont val="Times New Roman"/>
        <family val="1"/>
      </rPr>
      <t>Année 1 Résultat (à ce jour)</t>
    </r>
  </si>
  <si>
    <r>
      <rPr>
        <sz val="8"/>
        <rFont val="Arial"/>
        <family val="2"/>
      </rPr>
      <t>Dépenses terrain</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</si>
  <si>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</si>
  <si>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</si>
  <si>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</si>
  <si>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</si>
  <si>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Dépenses matériel terrain</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</si>
  <si>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</si>
  <si>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</si>
  <si>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</si>
  <si>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</si>
  <si>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Salaires terrain</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</si>
  <si>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</si>
  <si>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</si>
  <si>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</si>
  <si>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</si>
  <si>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Salaires administratifs</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</si>
  <si>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</si>
  <si>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</si>
  <si>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</si>
  <si>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</si>
  <si>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 xml:space="preserve">Administration </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</si>
  <si>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</si>
  <si>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</si>
  <si>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</si>
  <si>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</si>
  <si>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Investissements</t>
    </r>
  </si>
  <si>
    <r>
      <rPr>
        <sz val="8"/>
        <rFont val="Arial"/>
        <family val="2"/>
      </rPr>
      <t>Dépenses d'audit</t>
    </r>
  </si>
  <si>
    <r>
      <rPr>
        <b/>
        <sz val="10"/>
        <rFont val="Times New Roman"/>
        <family val="1"/>
      </rPr>
      <t>Certifie que ce rapport concorde avec les comptes examinés</t>
    </r>
  </si>
  <si>
    <r>
      <rPr>
        <sz val="10"/>
        <rFont val="Times New Roman"/>
        <family val="1"/>
      </rPr>
      <t>Personne extérieure au projet</t>
    </r>
  </si>
  <si>
    <r>
      <rPr>
        <sz val="10"/>
        <rFont val="Times New Roman"/>
        <family val="1"/>
      </rPr>
      <t>Responsable de projet</t>
    </r>
  </si>
  <si>
    <r>
      <rPr>
        <sz val="7"/>
        <rFont val="Times New Roman"/>
        <family val="1"/>
      </rPr>
      <t>Lieu et date ________________________________________</t>
    </r>
  </si>
  <si>
    <r>
      <rPr>
        <sz val="7"/>
        <rFont val="Times New Roman"/>
        <family val="1"/>
      </rPr>
      <t>Lieu et date ________________________________________</t>
    </r>
  </si>
  <si>
    <r>
      <rPr>
        <sz val="7"/>
        <rFont val="Times New Roman"/>
        <family val="1"/>
      </rPr>
      <t>Signature __________________________________________</t>
    </r>
  </si>
  <si>
    <r>
      <rPr>
        <sz val="7"/>
        <rFont val="Times New Roman"/>
        <family val="1"/>
      </rPr>
      <t>Signature __________________________________________</t>
    </r>
  </si>
  <si>
    <r>
      <rPr>
        <sz val="7"/>
        <rFont val="Times New Roman"/>
        <family val="1"/>
      </rPr>
      <t>Nom (majuscules) ____________________________________</t>
    </r>
  </si>
  <si>
    <r>
      <rPr>
        <sz val="7"/>
        <rFont val="Times New Roman"/>
        <family val="1"/>
      </rPr>
      <t>Nom (majuscules) ____________________________________</t>
    </r>
  </si>
  <si>
    <t xml:space="preserve">Cash balance </t>
  </si>
  <si>
    <r>
      <rPr>
        <b/>
        <sz val="10"/>
        <rFont val="Times New Roman"/>
        <family val="1"/>
      </rPr>
      <t>Rapport financier</t>
    </r>
  </si>
  <si>
    <r>
      <rPr>
        <sz val="10"/>
        <rFont val="Times New Roman"/>
        <family val="1"/>
      </rPr>
      <t>Nom de l'organisation</t>
    </r>
  </si>
  <si>
    <r>
      <rPr>
        <b/>
        <sz val="10"/>
        <rFont val="Times New Roman"/>
        <family val="1"/>
      </rPr>
      <t>Réf. N°</t>
    </r>
  </si>
  <si>
    <r>
      <rPr>
        <sz val="7"/>
        <rFont val="Times New Roman"/>
        <family val="1"/>
      </rPr>
      <t>ID du projet</t>
    </r>
  </si>
  <si>
    <r>
      <rPr>
        <sz val="7"/>
        <rFont val="Times New Roman"/>
        <family val="1"/>
      </rPr>
      <t>Nom du projet</t>
    </r>
  </si>
  <si>
    <r>
      <rPr>
        <sz val="7"/>
        <rFont val="Times New Roman"/>
        <family val="1"/>
      </rPr>
      <t>Comptable responsable deu décaissement des fonds</t>
    </r>
  </si>
  <si>
    <r>
      <rPr>
        <sz val="7"/>
        <rFont val="Times New Roman"/>
        <family val="1"/>
      </rPr>
      <t>Année de rapport</t>
    </r>
  </si>
  <si>
    <r>
      <rPr>
        <b/>
        <sz val="12"/>
        <rFont val="Times New Roman"/>
        <family val="1"/>
      </rPr>
      <t>Revenus</t>
    </r>
  </si>
  <si>
    <r>
      <rPr>
        <sz val="7"/>
        <rFont val="Times New Roman"/>
        <family val="1"/>
      </rPr>
      <t xml:space="preserve">Budget cumulé Année 1 </t>
    </r>
  </si>
  <si>
    <r>
      <rPr>
        <sz val="7"/>
        <rFont val="Times New Roman"/>
        <family val="1"/>
      </rPr>
      <t>Résultat cumulé Année 1</t>
    </r>
  </si>
  <si>
    <r>
      <rPr>
        <sz val="7"/>
        <rFont val="Times New Roman"/>
        <family val="1"/>
      </rPr>
      <t>Écarts de budget</t>
    </r>
  </si>
  <si>
    <r>
      <rPr>
        <sz val="7"/>
        <rFont val="Times New Roman"/>
        <family val="1"/>
      </rPr>
      <t>Explications des écarts</t>
    </r>
  </si>
  <si>
    <r>
      <rPr>
        <sz val="8"/>
        <rFont val="Arial"/>
        <family val="2"/>
      </rPr>
      <t>Solde reporté</t>
    </r>
  </si>
  <si>
    <r>
      <rPr>
        <sz val="8"/>
        <rFont val="Arial"/>
        <family val="2"/>
      </rPr>
      <t>Fonds de LM</t>
    </r>
  </si>
  <si>
    <r>
      <rPr>
        <sz val="8"/>
        <rFont val="Arial"/>
        <family val="2"/>
      </rPr>
      <t>Autres organisations</t>
    </r>
  </si>
  <si>
    <r>
      <rPr>
        <sz val="8"/>
        <rFont val="Arial"/>
        <family val="2"/>
      </rPr>
      <t>Remboursement RER</t>
    </r>
  </si>
  <si>
    <r>
      <rPr>
        <sz val="8"/>
        <rFont val="Arial"/>
        <family val="2"/>
      </rPr>
      <t>Contribution propre</t>
    </r>
  </si>
  <si>
    <r>
      <rPr>
        <sz val="8"/>
        <rFont val="Arial"/>
        <family val="2"/>
      </rPr>
      <t>Taux d'intérêt</t>
    </r>
  </si>
  <si>
    <r>
      <rPr>
        <sz val="7"/>
        <rFont val="Times New Roman"/>
        <family val="1"/>
      </rPr>
      <t xml:space="preserve">   </t>
    </r>
  </si>
  <si>
    <r>
      <rPr>
        <b/>
        <sz val="11"/>
        <rFont val="Times New Roman"/>
        <family val="1"/>
      </rPr>
      <t>Revenu total</t>
    </r>
  </si>
  <si>
    <r>
      <rPr>
        <b/>
        <sz val="14"/>
        <rFont val="Times New Roman"/>
        <family val="1"/>
      </rPr>
      <t>Dépenses</t>
    </r>
  </si>
  <si>
    <r>
      <rPr>
        <sz val="7"/>
        <rFont val="Times New Roman"/>
        <family val="1"/>
      </rPr>
      <t xml:space="preserve"> Année 1 Budget (à ce jour)</t>
    </r>
  </si>
  <si>
    <r>
      <rPr>
        <sz val="7"/>
        <rFont val="Times New Roman"/>
        <family val="1"/>
      </rPr>
      <t>Année 1 Résultat (à ce jour)</t>
    </r>
  </si>
  <si>
    <r>
      <rPr>
        <sz val="8"/>
        <rFont val="Arial"/>
        <family val="2"/>
      </rPr>
      <t>Dépenses terrain</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</si>
  <si>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</si>
  <si>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</si>
  <si>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</si>
  <si>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</si>
  <si>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Dépenses matériel terrain</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</si>
  <si>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</si>
  <si>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</si>
  <si>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</si>
  <si>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</si>
  <si>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Salaires terrain</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</si>
  <si>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</si>
  <si>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</si>
  <si>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</si>
  <si>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</si>
  <si>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Salaires administratifs</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</si>
  <si>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</si>
  <si>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</si>
  <si>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</si>
  <si>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</si>
  <si>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 xml:space="preserve">Administration </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</si>
  <si>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</si>
  <si>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</si>
  <si>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</si>
  <si>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</si>
  <si>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Investissements</t>
    </r>
  </si>
  <si>
    <r>
      <rPr>
        <sz val="8"/>
        <rFont val="Arial"/>
        <family val="2"/>
      </rPr>
      <t>Dépenses d'audit</t>
    </r>
  </si>
  <si>
    <r>
      <rPr>
        <sz val="8"/>
        <rFont val="Arial"/>
        <family val="2"/>
      </rPr>
      <t>Gain (-) / perte (+) de taux de change</t>
    </r>
  </si>
  <si>
    <r>
      <rPr>
        <b/>
        <sz val="12"/>
        <rFont val="Arial"/>
        <family val="2"/>
      </rPr>
      <t>Total dépenses</t>
    </r>
  </si>
  <si>
    <r>
      <rPr>
        <b/>
        <sz val="10"/>
        <rFont val="Times New Roman"/>
        <family val="1"/>
      </rPr>
      <t>Certifie que ce rapport concorde avec les comptes examinés</t>
    </r>
  </si>
  <si>
    <r>
      <rPr>
        <sz val="10"/>
        <rFont val="Times New Roman"/>
        <family val="1"/>
      </rPr>
      <t>Personne extérieure au projet</t>
    </r>
  </si>
  <si>
    <r>
      <rPr>
        <sz val="10"/>
        <rFont val="Times New Roman"/>
        <family val="1"/>
      </rPr>
      <t>Responsable de projet</t>
    </r>
  </si>
  <si>
    <r>
      <rPr>
        <sz val="7"/>
        <rFont val="Times New Roman"/>
        <family val="1"/>
      </rPr>
      <t>Lieu et date ________________________________________</t>
    </r>
  </si>
  <si>
    <r>
      <rPr>
        <sz val="7"/>
        <rFont val="Times New Roman"/>
        <family val="1"/>
      </rPr>
      <t>Lieu et date ________________________________________</t>
    </r>
  </si>
  <si>
    <r>
      <rPr>
        <sz val="7"/>
        <rFont val="Times New Roman"/>
        <family val="1"/>
      </rPr>
      <t>Signature __________________________________________</t>
    </r>
  </si>
  <si>
    <r>
      <rPr>
        <sz val="7"/>
        <rFont val="Times New Roman"/>
        <family val="1"/>
      </rPr>
      <t>Signature __________________________________________</t>
    </r>
  </si>
  <si>
    <r>
      <rPr>
        <sz val="7"/>
        <rFont val="Times New Roman"/>
        <family val="1"/>
      </rPr>
      <t>Nom (majuscules) ____________________________________</t>
    </r>
  </si>
  <si>
    <r>
      <rPr>
        <sz val="7"/>
        <rFont val="Times New Roman"/>
        <family val="1"/>
      </rPr>
      <t>Nom (majuscules) ____________________________________</t>
    </r>
  </si>
  <si>
    <t xml:space="preserve">Cash balance </t>
  </si>
  <si>
    <r>
      <rPr>
        <b/>
        <sz val="10"/>
        <rFont val="Times New Roman"/>
        <family val="1"/>
      </rPr>
      <t>Rapport financier</t>
    </r>
  </si>
  <si>
    <r>
      <rPr>
        <sz val="10"/>
        <rFont val="Times New Roman"/>
        <family val="1"/>
      </rPr>
      <t>Nom de l'organisation</t>
    </r>
  </si>
  <si>
    <r>
      <rPr>
        <b/>
        <sz val="10"/>
        <rFont val="Times New Roman"/>
        <family val="1"/>
      </rPr>
      <t>Réf. N°</t>
    </r>
  </si>
  <si>
    <r>
      <rPr>
        <sz val="7"/>
        <rFont val="Times New Roman"/>
        <family val="1"/>
      </rPr>
      <t>ID du projet</t>
    </r>
  </si>
  <si>
    <r>
      <rPr>
        <sz val="7"/>
        <rFont val="Times New Roman"/>
        <family val="1"/>
      </rPr>
      <t>Nom du projet</t>
    </r>
  </si>
  <si>
    <r>
      <rPr>
        <sz val="7"/>
        <rFont val="Times New Roman"/>
        <family val="1"/>
      </rPr>
      <t>Comptable responsable du décaissement des fonds</t>
    </r>
  </si>
  <si>
    <r>
      <rPr>
        <sz val="7"/>
        <rFont val="Times New Roman"/>
        <family val="1"/>
      </rPr>
      <t>Année de rapport</t>
    </r>
  </si>
  <si>
    <r>
      <rPr>
        <b/>
        <sz val="14"/>
        <rFont val="Times New Roman"/>
        <family val="1"/>
      </rPr>
      <t>Revenus</t>
    </r>
  </si>
  <si>
    <r>
      <rPr>
        <sz val="7"/>
        <rFont val="Times New Roman"/>
        <family val="1"/>
      </rPr>
      <t xml:space="preserve">Budget cumulé Année 1 </t>
    </r>
  </si>
  <si>
    <r>
      <rPr>
        <sz val="7"/>
        <rFont val="Times New Roman"/>
        <family val="1"/>
      </rPr>
      <t>Résultat cumulé Année 1</t>
    </r>
  </si>
  <si>
    <r>
      <rPr>
        <sz val="7"/>
        <rFont val="Times New Roman"/>
        <family val="1"/>
      </rPr>
      <t>Écarts de budget</t>
    </r>
  </si>
  <si>
    <r>
      <rPr>
        <sz val="7"/>
        <rFont val="Times New Roman"/>
        <family val="1"/>
      </rPr>
      <t>Explications des écarts</t>
    </r>
  </si>
  <si>
    <r>
      <rPr>
        <sz val="8"/>
        <rFont val="Arial"/>
        <family val="2"/>
      </rPr>
      <t>Solde reporté</t>
    </r>
  </si>
  <si>
    <r>
      <rPr>
        <sz val="8"/>
        <rFont val="Arial"/>
        <family val="2"/>
      </rPr>
      <t>Fonds de LM</t>
    </r>
  </si>
  <si>
    <r>
      <rPr>
        <sz val="8"/>
        <rFont val="Arial"/>
        <family val="2"/>
      </rPr>
      <t>Autres organisations</t>
    </r>
  </si>
  <si>
    <r>
      <rPr>
        <sz val="8"/>
        <rFont val="Arial"/>
        <family val="2"/>
      </rPr>
      <t>Remboursement RER</t>
    </r>
  </si>
  <si>
    <r>
      <rPr>
        <sz val="8"/>
        <rFont val="Arial"/>
        <family val="2"/>
      </rPr>
      <t>Contribution propre</t>
    </r>
  </si>
  <si>
    <r>
      <rPr>
        <sz val="8"/>
        <rFont val="Arial"/>
        <family val="2"/>
      </rPr>
      <t>Taux d'intérêt</t>
    </r>
  </si>
  <si>
    <r>
      <rPr>
        <sz val="7"/>
        <rFont val="Times New Roman"/>
        <family val="1"/>
      </rPr>
      <t xml:space="preserve">   </t>
    </r>
  </si>
  <si>
    <r>
      <rPr>
        <b/>
        <sz val="11"/>
        <rFont val="Times New Roman"/>
        <family val="1"/>
      </rPr>
      <t>Revenu total</t>
    </r>
  </si>
  <si>
    <r>
      <rPr>
        <b/>
        <sz val="14"/>
        <rFont val="Times New Roman"/>
        <family val="1"/>
      </rPr>
      <t>Dépenses</t>
    </r>
  </si>
  <si>
    <r>
      <rPr>
        <sz val="7"/>
        <rFont val="Times New Roman"/>
        <family val="1"/>
      </rPr>
      <t xml:space="preserve"> Année 1 Budget (à ce jour)</t>
    </r>
  </si>
  <si>
    <r>
      <rPr>
        <sz val="7"/>
        <rFont val="Times New Roman"/>
        <family val="1"/>
      </rPr>
      <t>Année 1 Résultat (à ce jour)</t>
    </r>
  </si>
  <si>
    <r>
      <rPr>
        <sz val="8"/>
        <rFont val="Arial"/>
        <family val="2"/>
      </rPr>
      <t>Dépenses terrain</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</si>
  <si>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</si>
  <si>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</si>
  <si>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</si>
  <si>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</si>
  <si>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Dépenses matériel terrain</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</si>
  <si>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</si>
  <si>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</si>
  <si>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</si>
  <si>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</si>
  <si>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Salaires terrain</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</si>
  <si>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</si>
  <si>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</si>
  <si>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</si>
  <si>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</si>
  <si>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Salaires administratifs</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</si>
  <si>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</si>
  <si>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</si>
  <si>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</si>
  <si>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</si>
  <si>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 xml:space="preserve">Administration </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</si>
  <si>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</si>
  <si>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</si>
  <si>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</si>
  <si>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</si>
  <si>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Investissements</t>
    </r>
  </si>
  <si>
    <r>
      <rPr>
        <sz val="8"/>
        <rFont val="Arial"/>
        <family val="2"/>
      </rPr>
      <t>Dépenses d'audit</t>
    </r>
  </si>
  <si>
    <r>
      <rPr>
        <sz val="8"/>
        <rFont val="Arial"/>
        <family val="2"/>
      </rPr>
      <t>Gain (-) / perte (+) de taux de change</t>
    </r>
  </si>
  <si>
    <r>
      <rPr>
        <b/>
        <sz val="11"/>
        <rFont val="Times New Roman"/>
        <family val="1"/>
      </rPr>
      <t>Total dépenses</t>
    </r>
  </si>
  <si>
    <r>
      <rPr>
        <b/>
        <sz val="10"/>
        <rFont val="Times New Roman"/>
        <family val="1"/>
      </rPr>
      <t>Certifie que ce rapport concorde avec les comptes examinés</t>
    </r>
  </si>
  <si>
    <r>
      <rPr>
        <sz val="10"/>
        <rFont val="Times New Roman"/>
        <family val="1"/>
      </rPr>
      <t>Personne extérieure au projet</t>
    </r>
  </si>
  <si>
    <r>
      <rPr>
        <sz val="10"/>
        <rFont val="Times New Roman"/>
        <family val="1"/>
      </rPr>
      <t>Responsable de projet</t>
    </r>
  </si>
  <si>
    <r>
      <rPr>
        <sz val="7"/>
        <rFont val="Times New Roman"/>
        <family val="1"/>
      </rPr>
      <t>Lieu et date ________________________________________</t>
    </r>
  </si>
  <si>
    <r>
      <rPr>
        <sz val="7"/>
        <rFont val="Times New Roman"/>
        <family val="1"/>
      </rPr>
      <t>Lieu et date ________________________________________</t>
    </r>
  </si>
  <si>
    <r>
      <rPr>
        <sz val="7"/>
        <rFont val="Times New Roman"/>
        <family val="1"/>
      </rPr>
      <t>Signature __________________________________________</t>
    </r>
  </si>
  <si>
    <r>
      <rPr>
        <sz val="7"/>
        <rFont val="Times New Roman"/>
        <family val="1"/>
      </rPr>
      <t>Signature __________________________________________</t>
    </r>
  </si>
  <si>
    <r>
      <rPr>
        <sz val="7"/>
        <rFont val="Times New Roman"/>
        <family val="1"/>
      </rPr>
      <t>Nom (majuscules) ____________________________________</t>
    </r>
  </si>
  <si>
    <r>
      <rPr>
        <sz val="7"/>
        <rFont val="Times New Roman"/>
        <family val="1"/>
      </rPr>
      <t>Nom (majuscules) ____________________________________</t>
    </r>
  </si>
  <si>
    <t xml:space="preserve">Cash balance </t>
  </si>
  <si>
    <r>
      <rPr>
        <b/>
        <sz val="10"/>
        <rFont val="Times New Roman"/>
        <family val="1"/>
      </rPr>
      <t>Rapport financier</t>
    </r>
  </si>
  <si>
    <r>
      <rPr>
        <sz val="10"/>
        <rFont val="Times New Roman"/>
        <family val="1"/>
      </rPr>
      <t>Nom de l'organisation</t>
    </r>
  </si>
  <si>
    <r>
      <rPr>
        <b/>
        <sz val="10"/>
        <rFont val="Times New Roman"/>
        <family val="1"/>
      </rPr>
      <t>Réf. N°</t>
    </r>
  </si>
  <si>
    <r>
      <rPr>
        <sz val="7"/>
        <rFont val="Times New Roman"/>
        <family val="1"/>
      </rPr>
      <t>ID du projet</t>
    </r>
  </si>
  <si>
    <r>
      <rPr>
        <sz val="7"/>
        <rFont val="Times New Roman"/>
        <family val="1"/>
      </rPr>
      <t>Nom du projet</t>
    </r>
  </si>
  <si>
    <r>
      <rPr>
        <sz val="7"/>
        <rFont val="Times New Roman"/>
        <family val="1"/>
      </rPr>
      <t>Comptable responsable deu décaissement des fonds</t>
    </r>
  </si>
  <si>
    <r>
      <rPr>
        <sz val="7"/>
        <rFont val="Times New Roman"/>
        <family val="1"/>
      </rPr>
      <t>Année de rapport</t>
    </r>
  </si>
  <si>
    <r>
      <rPr>
        <b/>
        <sz val="14"/>
        <rFont val="Times New Roman"/>
        <family val="1"/>
      </rPr>
      <t>Revenus</t>
    </r>
  </si>
  <si>
    <r>
      <rPr>
        <sz val="7"/>
        <rFont val="Times New Roman"/>
        <family val="1"/>
      </rPr>
      <t xml:space="preserve">Budget cumulé Année 1 </t>
    </r>
  </si>
  <si>
    <r>
      <rPr>
        <sz val="7"/>
        <rFont val="Times New Roman"/>
        <family val="1"/>
      </rPr>
      <t>Résultat cumulé Année 1</t>
    </r>
  </si>
  <si>
    <r>
      <rPr>
        <sz val="7"/>
        <rFont val="Times New Roman"/>
        <family val="1"/>
      </rPr>
      <t>Écarts de budget</t>
    </r>
  </si>
  <si>
    <r>
      <rPr>
        <sz val="7"/>
        <rFont val="Times New Roman"/>
        <family val="1"/>
      </rPr>
      <t>Explications des écarts</t>
    </r>
  </si>
  <si>
    <r>
      <rPr>
        <sz val="8"/>
        <rFont val="Arial"/>
        <family val="2"/>
      </rPr>
      <t>Solde reporté</t>
    </r>
  </si>
  <si>
    <r>
      <rPr>
        <sz val="8"/>
        <rFont val="Arial"/>
        <family val="2"/>
      </rPr>
      <t>Fonds de LM</t>
    </r>
  </si>
  <si>
    <r>
      <rPr>
        <sz val="8"/>
        <rFont val="Arial"/>
        <family val="2"/>
      </rPr>
      <t>Autres organisations</t>
    </r>
  </si>
  <si>
    <r>
      <rPr>
        <sz val="8"/>
        <rFont val="Arial"/>
        <family val="2"/>
      </rPr>
      <t>Remboursement RER</t>
    </r>
  </si>
  <si>
    <r>
      <rPr>
        <sz val="8"/>
        <rFont val="Arial"/>
        <family val="2"/>
      </rPr>
      <t>Contribution propre</t>
    </r>
  </si>
  <si>
    <r>
      <rPr>
        <sz val="8"/>
        <rFont val="Arial"/>
        <family val="2"/>
      </rPr>
      <t>Taux d'intérêt</t>
    </r>
  </si>
  <si>
    <r>
      <rPr>
        <sz val="7"/>
        <rFont val="Times New Roman"/>
        <family val="1"/>
      </rPr>
      <t xml:space="preserve">   </t>
    </r>
  </si>
  <si>
    <r>
      <rPr>
        <b/>
        <sz val="11"/>
        <rFont val="Times New Roman"/>
        <family val="1"/>
      </rPr>
      <t>Revenu total</t>
    </r>
  </si>
  <si>
    <r>
      <rPr>
        <b/>
        <sz val="11"/>
        <rFont val="Times New Roman"/>
        <family val="1"/>
      </rPr>
      <t>Dépenses</t>
    </r>
  </si>
  <si>
    <r>
      <rPr>
        <sz val="7"/>
        <rFont val="Times New Roman"/>
        <family val="1"/>
      </rPr>
      <t xml:space="preserve"> Année 1 Budget (à ce jour)</t>
    </r>
  </si>
  <si>
    <r>
      <rPr>
        <sz val="7"/>
        <rFont val="Times New Roman"/>
        <family val="1"/>
      </rPr>
      <t>Année 1 Résultat (à ce jour)</t>
    </r>
  </si>
  <si>
    <r>
      <rPr>
        <sz val="8"/>
        <rFont val="Arial"/>
        <family val="2"/>
      </rPr>
      <t>Dépenses terrain</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</si>
  <si>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</si>
  <si>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</si>
  <si>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</si>
  <si>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</si>
  <si>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Dépenses matériel terrain</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</si>
  <si>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</si>
  <si>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</si>
  <si>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</si>
  <si>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</si>
  <si>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Salaires terrain</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</si>
  <si>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</si>
  <si>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</si>
  <si>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</si>
  <si>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</si>
  <si>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Salaires administratifs</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</si>
  <si>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</si>
  <si>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</si>
  <si>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</si>
  <si>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</si>
  <si>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 xml:space="preserve">Administration </t>
    </r>
  </si>
  <si>
    <r>
      <rPr>
        <sz val="8"/>
        <rFont val="Arial"/>
        <family val="2"/>
      </rPr>
      <t>Trim. 1</t>
    </r>
  </si>
  <si>
    <r>
      <rPr>
        <sz val="8"/>
        <rFont val="Arial"/>
        <family val="2"/>
      </rPr>
      <t>Trim. 2</t>
    </r>
  </si>
  <si>
    <r>
      <rPr>
        <sz val="8"/>
        <rFont val="Arial"/>
        <family val="2"/>
      </rPr>
      <t>Trim. 3</t>
    </r>
  </si>
  <si>
    <r>
      <rPr>
        <sz val="8"/>
        <rFont val="Arial"/>
        <family val="2"/>
      </rPr>
      <t>Trim. 4</t>
    </r>
  </si>
  <si>
    <r>
      <rPr>
        <sz val="8"/>
        <rFont val="Arial"/>
        <family val="2"/>
      </rPr>
      <t>Investissements</t>
    </r>
  </si>
  <si>
    <r>
      <rPr>
        <sz val="8"/>
        <rFont val="Arial"/>
        <family val="2"/>
      </rPr>
      <t>Dépenses d'audit</t>
    </r>
  </si>
  <si>
    <r>
      <rPr>
        <sz val="8"/>
        <rFont val="Arial"/>
        <family val="2"/>
      </rPr>
      <t>Gain (-) / perte (+) de taux de change</t>
    </r>
  </si>
  <si>
    <r>
      <rPr>
        <b/>
        <sz val="11"/>
        <rFont val="Times New Roman"/>
        <family val="1"/>
      </rPr>
      <t>Total dépenses</t>
    </r>
  </si>
  <si>
    <r>
      <rPr>
        <b/>
        <sz val="10"/>
        <rFont val="Times New Roman"/>
        <family val="1"/>
      </rPr>
      <t>Certifie que ce rapport concorde avec les comptes examinés</t>
    </r>
  </si>
  <si>
    <r>
      <rPr>
        <sz val="10"/>
        <rFont val="Times New Roman"/>
        <family val="1"/>
      </rPr>
      <t>Personne extérieure au projet</t>
    </r>
  </si>
  <si>
    <r>
      <rPr>
        <sz val="10"/>
        <rFont val="Times New Roman"/>
        <family val="1"/>
      </rPr>
      <t>Responsable de projet</t>
    </r>
  </si>
  <si>
    <r>
      <rPr>
        <sz val="7"/>
        <rFont val="Times New Roman"/>
        <family val="1"/>
      </rPr>
      <t>Lieu et date ________________________________________</t>
    </r>
  </si>
  <si>
    <r>
      <rPr>
        <sz val="7"/>
        <rFont val="Times New Roman"/>
        <family val="1"/>
      </rPr>
      <t>Lieu et date ________________________________________</t>
    </r>
  </si>
  <si>
    <r>
      <rPr>
        <sz val="7"/>
        <rFont val="Times New Roman"/>
        <family val="1"/>
      </rPr>
      <t>Signature __________________________________________</t>
    </r>
  </si>
  <si>
    <r>
      <rPr>
        <sz val="7"/>
        <rFont val="Times New Roman"/>
        <family val="1"/>
      </rPr>
      <t>Signature __________________________________________</t>
    </r>
  </si>
  <si>
    <r>
      <rPr>
        <sz val="7"/>
        <rFont val="Times New Roman"/>
        <family val="1"/>
      </rPr>
      <t>Nom (majuscules) ____________________________________</t>
    </r>
  </si>
  <si>
    <r>
      <rPr>
        <sz val="7"/>
        <rFont val="Times New Roman"/>
        <family val="1"/>
      </rPr>
      <t>Nom (majuscules) ____________________________________</t>
    </r>
  </si>
  <si>
    <t xml:space="preserve">Cash balance </t>
  </si>
  <si>
    <r>
      <rPr>
        <sz val="8"/>
        <rFont val="Arial"/>
        <family val="2"/>
      </rPr>
      <t>Veuillez copier l'activité mentionnée dans la demande ici à titre de référence pour expliquer l'écart.</t>
    </r>
  </si>
  <si>
    <r>
      <rPr>
        <sz val="8"/>
        <rFont val="Arial"/>
        <family val="2"/>
      </rPr>
      <t>Trim. 1</t>
    </r>
  </si>
  <si>
    <r>
      <rPr>
        <sz val="8"/>
        <rFont val="Arial"/>
        <family val="2"/>
      </rPr>
      <t>Trim. 2</t>
    </r>
  </si>
  <si>
    <r>
      <rPr>
        <sz val="8"/>
        <rFont val="Arial"/>
        <family val="2"/>
      </rPr>
      <t>Trim. 3</t>
    </r>
  </si>
  <si>
    <r>
      <rPr>
        <sz val="8"/>
        <rFont val="Arial"/>
        <family val="2"/>
      </rPr>
      <t>Trim. 4</t>
    </r>
  </si>
  <si>
    <t>Rate calculated on the day of application deadline</t>
  </si>
  <si>
    <t>USD</t>
  </si>
  <si>
    <t>EUR</t>
  </si>
  <si>
    <t>INR</t>
  </si>
  <si>
    <t>PKR</t>
  </si>
  <si>
    <t>MZN</t>
  </si>
  <si>
    <t>UGX</t>
  </si>
  <si>
    <t>ETB</t>
  </si>
  <si>
    <t>ZAR</t>
  </si>
  <si>
    <t>GDB</t>
  </si>
  <si>
    <t>KSH</t>
  </si>
  <si>
    <t>TZS</t>
  </si>
  <si>
    <t>Année 1 Trim. 1</t>
  </si>
  <si>
    <t>Autre bailleurs</t>
  </si>
  <si>
    <t>Gain (-) / perte (+) de taux de change</t>
  </si>
  <si>
    <t>Dépenses totales</t>
  </si>
  <si>
    <t>Autres coûts de contrôles</t>
  </si>
  <si>
    <t>Formation, séminaire et autres activités</t>
  </si>
  <si>
    <t xml:space="preserve">Déplacements </t>
  </si>
  <si>
    <t>RER</t>
  </si>
  <si>
    <t>Dépenses matériel terrain Année 1</t>
  </si>
  <si>
    <t>Dépenses matériel terrain</t>
  </si>
  <si>
    <t>Fournitures de bureaux</t>
  </si>
  <si>
    <t>Honoraires de consultant (terrain)</t>
  </si>
  <si>
    <t>Location (terrain)</t>
  </si>
  <si>
    <t>Les dépenses matériel terrain peuvent être Livres/Manuels, Médicaments, Uniformes / frais scolaires, Équipement de protection, Coûts de semences et de plants, Coûts de couvertures et de vêtements, Autre matériel d'urgence, Matériel de sensibilisation, Outils</t>
  </si>
  <si>
    <t>Exemple : Le coordinateur du projet travaille 8 mois à 100 % pour l'organisation, 40 % par mois pour le projet, avec un salaire brut mensuel pour un plein temps de 2 000 SEK.  Entre parenthèses : (8 mois, 40 %) Colonne E / Nombre d'unités doit indiquer : 8*100 % * 40 % = 3,2 mois. Colonne G / Coût par unité doit indiquer : 2 000 SEK. Colonne H/ Coût total : 3,2 * 2 000 = 6 400 SEK  Une description de qui couvre les 60 % restants est suffisante.</t>
  </si>
  <si>
    <r>
      <t xml:space="preserve">1. Pour les déplacements, les détails suivants doivent être indiqués : le lieu du départ et le lieu de destination, le nombre de personnes par voyage du même type, et le coût unitaire du voyage. 
</t>
    </r>
    <r>
      <rPr>
        <b/>
        <u/>
        <sz val="10"/>
        <color rgb="FFFF0000"/>
        <rFont val="Arial"/>
        <family val="2"/>
      </rPr>
      <t>Exemple :</t>
    </r>
    <r>
      <rPr>
        <sz val="10"/>
        <color rgb="FFFF0000"/>
        <rFont val="Arial"/>
        <family val="2"/>
      </rPr>
      <t xml:space="preserve"> Voyage international pour </t>
    </r>
    <r>
      <rPr>
        <b/>
        <sz val="10"/>
        <color rgb="FFFF0000"/>
        <rFont val="Arial"/>
        <family val="2"/>
      </rPr>
      <t>3 participants (de Tunis à Amsterdam a/r)</t>
    </r>
    <r>
      <rPr>
        <sz val="10"/>
        <color rgb="FFFF0000"/>
        <rFont val="Arial"/>
        <family val="2"/>
      </rPr>
      <t xml:space="preserve">, Colonne E/Nombre d'unités doit indiquer : </t>
    </r>
    <r>
      <rPr>
        <b/>
        <sz val="10"/>
        <color rgb="FFFF0000"/>
        <rFont val="Arial"/>
        <family val="2"/>
      </rPr>
      <t>3 voyages</t>
    </r>
    <r>
      <rPr>
        <sz val="10"/>
        <color rgb="FFFF0000"/>
        <rFont val="Arial"/>
        <family val="2"/>
      </rPr>
      <t xml:space="preserve">, Colonne G/Coût par unité doit indiquer le prix du billet : </t>
    </r>
    <r>
      <rPr>
        <b/>
        <sz val="10"/>
        <color rgb="FFFF0000"/>
        <rFont val="Arial"/>
        <family val="2"/>
      </rPr>
      <t>400 SEK</t>
    </r>
    <r>
      <rPr>
        <sz val="10"/>
        <color rgb="FFFF0000"/>
        <rFont val="Arial"/>
        <family val="2"/>
      </rPr>
      <t xml:space="preserve">, et colonne H /Coût total doit indiquer : 3*400 = </t>
    </r>
    <r>
      <rPr>
        <b/>
        <sz val="10"/>
        <color rgb="FFFF0000"/>
        <rFont val="Arial"/>
        <family val="2"/>
      </rPr>
      <t>1 200 SEK</t>
    </r>
    <r>
      <rPr>
        <sz val="10"/>
        <color rgb="FFFF0000"/>
        <rFont val="Arial"/>
        <family val="2"/>
      </rPr>
      <t>.</t>
    </r>
  </si>
  <si>
    <r>
      <rPr>
        <b/>
        <sz val="10"/>
        <rFont val="Arial"/>
        <family val="2"/>
      </rPr>
      <t>Location (terrain)</t>
    </r>
    <r>
      <rPr>
        <sz val="10"/>
        <rFont val="Arial"/>
        <family val="2"/>
      </rPr>
      <t xml:space="preserve"> Location d'entrepôt but de la location, durée de location/bail, location par mois, Location de bureaux</t>
    </r>
  </si>
  <si>
    <t xml:space="preserve">4. Tous les éléments doivent être décomposés en leurs unités ou activités de base afin de faciliter le suivi lors des visites. </t>
  </si>
  <si>
    <r>
      <t xml:space="preserve">Les types de dépenses peuvent être </t>
    </r>
    <r>
      <rPr>
        <b/>
        <sz val="10"/>
        <rFont val="Arial"/>
        <family val="2"/>
      </rPr>
      <t>Formation, séminaire et autres activités, Honoraires de consultant (terrain), Déplacements, Location (terrain) et RER.</t>
    </r>
  </si>
  <si>
    <t>RER se décrit comme rapid emergence response-. Les  Coûts  et remboursements RER à utiliser uniquement par des partenaires RER approuvés.</t>
  </si>
  <si>
    <r>
      <rPr>
        <b/>
        <sz val="10"/>
        <rFont val="Arial"/>
        <family val="2"/>
      </rPr>
      <t>Honoraires de consultant (terrain)</t>
    </r>
    <r>
      <rPr>
        <sz val="10"/>
        <rFont val="Arial"/>
        <family val="2"/>
      </rPr>
      <t xml:space="preserve"> sont les visites d'experts, Visites de médecins, Visite d'orateur invité,  Ces dépenses peuvent se calculer comme nombre de fois qu'un expert est embauché et coût par visite</t>
    </r>
  </si>
  <si>
    <t>14. Le but de la description est de décrire le coût unitaire</t>
  </si>
  <si>
    <r>
      <t xml:space="preserve">Déplacements peuvent inclure les: Voyages internationaux </t>
    </r>
    <r>
      <rPr>
        <sz val="10"/>
        <rFont val="Arial"/>
        <family val="2"/>
      </rPr>
      <t xml:space="preserve">qui doivent se décrire personnes à voyager, nombre de voyages (nombre de personnes, de … à ...); </t>
    </r>
    <r>
      <rPr>
        <b/>
        <sz val="10"/>
        <rFont val="Arial"/>
        <family val="2"/>
      </rPr>
      <t>coûts de carburants</t>
    </r>
    <r>
      <rPr>
        <sz val="10"/>
        <rFont val="Arial"/>
        <family val="2"/>
      </rPr>
      <t xml:space="preserve"> peuvent se d´écrire en nombre de personnes à visiter les zone  du projet par exemple A jusqu'à  B., distance estimée en km par visite; </t>
    </r>
    <r>
      <rPr>
        <b/>
        <sz val="10"/>
        <rFont val="Arial"/>
        <family val="2"/>
      </rPr>
      <t xml:space="preserve">Entretien des véhicules </t>
    </r>
    <r>
      <rPr>
        <sz val="10"/>
        <rFont val="Arial"/>
        <family val="2"/>
      </rPr>
      <t xml:space="preserve">(nombre de fois dans l'année nombre d'entretiens planifiés, coût estimé d'un entretien de routine, nombre de fois dans l'année coût estimé par mois, </t>
    </r>
    <r>
      <rPr>
        <b/>
        <sz val="10"/>
        <rFont val="Arial"/>
        <family val="2"/>
      </rPr>
      <t>Assurance de véhicule</t>
    </r>
    <r>
      <rPr>
        <sz val="10"/>
        <rFont val="Arial"/>
        <family val="2"/>
      </rPr>
      <t xml:space="preserve"> (nombre de véhicules dans le projet, nombre de fois dans l'année Transports locaux (taxi, voiture de location)</t>
    </r>
  </si>
  <si>
    <t>Si vous avez plus de 40  compte de l'organisation, écrivez les ci-dessous ici et envoyez la fil au Projet controller pour la correction</t>
  </si>
  <si>
    <t xml:space="preserve">5. Veuiller notez que  le coumn en bleu sera le budget prévisionnel pendant la période de projet, les changements doivent être fait dans la colonne en orange clair </t>
  </si>
  <si>
    <t>Matérieux promotionnel</t>
  </si>
  <si>
    <t>3. Avec le rapport trimestriel final, une copie du relevé bancaire doit être envoyée, indiquant clairement le solde (le cas échéant) et le taux d'intérêt.</t>
  </si>
  <si>
    <t>13. Les lignes de budget prévisionnel (la colonne remplie de bleu) doivent être remplies au moment de la demande (l'application) et doivent pas être changé aussi pendant la période entière de projet.</t>
  </si>
  <si>
    <r>
      <rPr>
        <b/>
        <sz val="10"/>
        <rFont val="Arial"/>
        <family val="2"/>
      </rPr>
      <t>Formation, séminaire et autres activité</t>
    </r>
    <r>
      <rPr>
        <sz val="10"/>
        <rFont val="Arial"/>
        <family val="2"/>
      </rPr>
      <t>s peuvent être détailler ou décrire comme location de salle (nombre de jours de formation, coût par jour), logements (nombre de personnes, nombre de nuits, coût par nuit) Location d’équipement,  Nourriture et boissons (nombre de personnes, nombre de repas par personne, nombre de jours par année)</t>
    </r>
  </si>
  <si>
    <t xml:space="preserve">1. Les postes budgétaires salaires sur le terrain et salaires d'administration doivent être distingués. Les salaires sur le terrain sont les salaires qui sont versés directement dans la mise en œuvre du projet. Les responsables de programme sont considérés comme des salaires du terrain.  Les salaires d'administration sont ceux qui sont nécessaires pour le bon fonctionnement de l'organisation.   Dans le cas où le rôle du terrain et celui de l'administration sont effectués par la même personne, le coût doit être divisé selon un pourcentage entre terrain et administration. </t>
  </si>
  <si>
    <r>
      <t xml:space="preserve">3. Si le personnel a travaillé à plein temps pour l'organisation mais ne travaille pas à plein temps pour la partie financée par LM / partagée avec d'autres projets, le pourcentage du temps travaillé par mois doit être indiqué entre parenthèses et multiplié par le nombre de mois. Le </t>
    </r>
    <r>
      <rPr>
        <i/>
        <sz val="10"/>
        <rFont val="Arial"/>
        <family val="2"/>
      </rPr>
      <t>pourcentage du temps travaillé</t>
    </r>
    <r>
      <rPr>
        <sz val="10"/>
        <rFont val="Arial"/>
        <family val="2"/>
      </rPr>
      <t xml:space="preserve"> multiplié par le </t>
    </r>
    <r>
      <rPr>
        <i/>
        <sz val="10"/>
        <rFont val="Arial"/>
        <family val="2"/>
      </rPr>
      <t>nombre de mois</t>
    </r>
    <r>
      <rPr>
        <sz val="10"/>
        <rFont val="Arial"/>
        <family val="2"/>
      </rPr>
      <t xml:space="preserve"> doit être indiqué dans la colonne / Nombre d'unités. Le </t>
    </r>
    <r>
      <rPr>
        <i/>
        <sz val="10"/>
        <rFont val="Arial"/>
        <family val="2"/>
      </rPr>
      <t>salaire brut mensuel pour un plein temps</t>
    </r>
    <r>
      <rPr>
        <sz val="10"/>
        <rFont val="Arial"/>
        <family val="2"/>
      </rPr>
      <t xml:space="preserve"> doit être indiqué dans la colonne / Coût par unité.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</si>
</sst>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r&quot;_-;\-* #,##0.00\ &quot;kr&quot;_-;_-* &quot;-&quot;??\ &quot;kr&quot;_-;_-@_-"/>
    <numFmt numFmtId="43" formatCode="_-* #,##0.00\ _k_r_-;\-* #,##0.00\ _k_r_-;_-* &quot;-&quot;??\ _k_r_-;_-@_-"/>
    <numFmt numFmtId="164" formatCode="_(* #,##0.00_);_(* \(#,##0.00\);_(* &quot;-&quot;??_);_(@_)"/>
    <numFmt numFmtId="165" formatCode="0.0%"/>
    <numFmt numFmtId="166" formatCode="_(* #,##0_);_(* \(#,##0\);_(* &quot;-&quot;??_);_(@_)"/>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4"/>
      <name val="Arial"/>
      <family val="2"/>
    </font>
    <font>
      <sz val="10"/>
      <color rgb="FFFF0000"/>
      <name val="Arial"/>
      <family val="2"/>
    </font>
    <font>
      <u/>
      <sz val="12"/>
      <name val="Arial"/>
      <family val="2"/>
    </font>
    <font>
      <b/>
      <sz val="8"/>
      <name val="Arial"/>
      <family val="2"/>
    </font>
    <font>
      <sz val="10"/>
      <name val="Times New Roman"/>
      <family val="1"/>
    </font>
    <font>
      <sz val="7"/>
      <name val="Times New Roman"/>
      <family val="1"/>
    </font>
    <font>
      <b/>
      <sz val="10"/>
      <name val="Times New Roman"/>
      <family val="1"/>
    </font>
    <font>
      <sz val="10"/>
      <color theme="0"/>
      <name val="Arial"/>
      <family val="2"/>
    </font>
    <font>
      <b/>
      <sz val="11"/>
      <name val="Times New Roman"/>
      <family val="1"/>
    </font>
    <font>
      <sz val="6"/>
      <name val="Times New Roman"/>
      <family val="1"/>
    </font>
    <font>
      <b/>
      <sz val="10"/>
      <color indexed="10"/>
      <name val="Times New Roman"/>
      <family val="1"/>
    </font>
    <font>
      <b/>
      <sz val="14"/>
      <name val="Times New Roman"/>
      <family val="1"/>
    </font>
    <font>
      <b/>
      <sz val="8"/>
      <name val="Times New Roman"/>
      <family val="1"/>
    </font>
    <font>
      <b/>
      <i/>
      <sz val="8"/>
      <name val="Arial"/>
      <family val="2"/>
    </font>
    <font>
      <b/>
      <sz val="8"/>
      <color rgb="FFFF0000"/>
      <name val="Arial"/>
      <family val="2"/>
    </font>
    <font>
      <sz val="8"/>
      <color rgb="FFFF0000"/>
      <name val="Arial"/>
      <family val="2"/>
    </font>
    <font>
      <i/>
      <sz val="8"/>
      <name val="Arial"/>
      <family val="2"/>
    </font>
    <font>
      <u/>
      <sz val="10"/>
      <color theme="10"/>
      <name val="Arial"/>
      <family val="2"/>
    </font>
    <font>
      <sz val="10"/>
      <color rgb="FF0000FF"/>
      <name val="Arial"/>
      <family val="2"/>
    </font>
    <font>
      <sz val="10"/>
      <color rgb="FFFFFFCC"/>
      <name val="Arial"/>
      <family val="2"/>
    </font>
    <font>
      <sz val="11"/>
      <color indexed="8"/>
      <name val="Calibri"/>
      <family val="2"/>
    </font>
    <font>
      <b/>
      <u/>
      <sz val="12"/>
      <name val="Arial"/>
      <family val="2"/>
    </font>
    <font>
      <b/>
      <sz val="10"/>
      <color theme="6" tint="0.79998168889431442"/>
      <name val="Arial"/>
      <family val="2"/>
    </font>
    <font>
      <b/>
      <sz val="12"/>
      <name val="Times New Roman"/>
      <family val="1"/>
    </font>
    <font>
      <b/>
      <sz val="12"/>
      <name val="Arial"/>
      <family val="2"/>
    </font>
    <font>
      <sz val="8"/>
      <color theme="1"/>
      <name val="Calibri"/>
      <family val="2"/>
      <scheme val="minor"/>
    </font>
    <font>
      <i/>
      <sz val="10"/>
      <name val="Arial"/>
      <family val="2"/>
    </font>
    <font>
      <b/>
      <u/>
      <sz val="10"/>
      <color rgb="FFFF0000"/>
      <name val="Arial"/>
      <family val="2"/>
    </font>
    <font>
      <b/>
      <sz val="10"/>
      <color rgb="FFFF0000"/>
      <name val="Arial"/>
      <family val="2"/>
    </font>
    <font>
      <vertAlign val="superscript"/>
      <sz val="8"/>
      <color rgb="FF0000FF"/>
      <name val="Arial"/>
      <family val="2"/>
    </font>
    <font>
      <u/>
      <sz val="10"/>
      <color rgb="FF0000FF"/>
      <name val="Arial"/>
      <family val="2"/>
    </font>
  </fonts>
  <fills count="1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4" tint="0.79998168889431442"/>
        <bgColor indexed="65"/>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3" tint="0.39997558519241921"/>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hair">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hair">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11">
    <xf numFmtId="0" fontId="0" fillId="0" borderId="0"/>
    <xf numFmtId="164" fontId="4" fillId="0" borderId="0" applyFont="0" applyFill="0" applyBorder="0" applyAlignment="0" applyProtection="0"/>
    <xf numFmtId="9" fontId="4"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25" fillId="0" borderId="0" applyNumberFormat="0" applyFill="0" applyBorder="0" applyAlignment="0" applyProtection="0"/>
    <xf numFmtId="0" fontId="3" fillId="0" borderId="0"/>
    <xf numFmtId="164" fontId="28" fillId="0" borderId="0" applyFont="0" applyFill="0" applyBorder="0" applyAlignment="0" applyProtection="0"/>
    <xf numFmtId="9" fontId="28" fillId="0" borderId="0" applyFont="0" applyFill="0" applyBorder="0" applyAlignment="0" applyProtection="0"/>
    <xf numFmtId="0" fontId="2" fillId="11" borderId="0" applyNumberFormat="0" applyBorder="0" applyAlignment="0" applyProtection="0"/>
  </cellStyleXfs>
  <cellXfs count="801">
    <xf numFmtId="0" fontId="0" fillId="0" borderId="0" xfId="0"/>
    <xf numFmtId="0" fontId="8" fillId="0" borderId="0" xfId="0" applyFont="1" applyBorder="1" applyAlignment="1">
      <alignment horizontal="left" vertical="center"/>
    </xf>
    <xf numFmtId="164" fontId="6" fillId="0" borderId="0" xfId="1" applyFont="1" applyBorder="1" applyAlignment="1">
      <alignment vertical="center" wrapText="1"/>
    </xf>
    <xf numFmtId="10" fontId="6" fillId="0" borderId="0" xfId="2" applyNumberFormat="1" applyFont="1" applyBorder="1" applyAlignment="1">
      <alignment vertical="center" wrapText="1"/>
    </xf>
    <xf numFmtId="0" fontId="6" fillId="0" borderId="0" xfId="0" applyFont="1" applyBorder="1" applyAlignment="1">
      <alignment vertical="center" wrapText="1"/>
    </xf>
    <xf numFmtId="0" fontId="10" fillId="0" borderId="0" xfId="0" applyFont="1" applyBorder="1" applyAlignment="1">
      <alignment vertical="center" wrapText="1"/>
    </xf>
    <xf numFmtId="0" fontId="6" fillId="0" borderId="0" xfId="0" applyFont="1" applyFill="1" applyBorder="1" applyAlignment="1">
      <alignment vertical="center" wrapText="1" shrinkToFit="1"/>
    </xf>
    <xf numFmtId="0" fontId="0" fillId="0" borderId="0" xfId="0" applyAlignment="1">
      <alignment wrapText="1"/>
    </xf>
    <xf numFmtId="0" fontId="15" fillId="0" borderId="0" xfId="0" applyFont="1"/>
    <xf numFmtId="0" fontId="12" fillId="0" borderId="0" xfId="3" applyProtection="1"/>
    <xf numFmtId="0" fontId="12" fillId="0" borderId="0" xfId="3" applyFill="1" applyBorder="1" applyProtection="1"/>
    <xf numFmtId="0" fontId="12" fillId="0" borderId="0" xfId="3" applyFont="1" applyFill="1" applyBorder="1" applyAlignment="1" applyProtection="1">
      <alignment horizontal="right" vertical="top"/>
    </xf>
    <xf numFmtId="0" fontId="13" fillId="0" borderId="25" xfId="3" applyFont="1" applyFill="1" applyBorder="1" applyProtection="1"/>
    <xf numFmtId="0" fontId="13" fillId="0" borderId="0" xfId="3" applyFont="1" applyFill="1" applyBorder="1" applyProtection="1"/>
    <xf numFmtId="0" fontId="14" fillId="0" borderId="4" xfId="3" applyFont="1" applyFill="1" applyBorder="1" applyAlignment="1" applyProtection="1">
      <alignment horizontal="center"/>
    </xf>
    <xf numFmtId="0" fontId="14" fillId="0" borderId="0" xfId="3" applyFont="1" applyFill="1" applyBorder="1" applyProtection="1"/>
    <xf numFmtId="0" fontId="17" fillId="0" borderId="0" xfId="3" applyFont="1" applyFill="1" applyBorder="1" applyProtection="1"/>
    <xf numFmtId="0" fontId="13" fillId="0" borderId="25" xfId="3" applyFont="1" applyFill="1" applyBorder="1" applyAlignment="1" applyProtection="1">
      <alignment horizontal="right" vertical="center" wrapText="1"/>
    </xf>
    <xf numFmtId="9" fontId="12" fillId="0" borderId="0" xfId="2" applyFont="1" applyFill="1" applyBorder="1" applyAlignment="1" applyProtection="1">
      <alignment horizontal="left" vertical="center" indent="2"/>
    </xf>
    <xf numFmtId="3" fontId="14" fillId="0" borderId="0" xfId="3" applyNumberFormat="1" applyFont="1" applyFill="1" applyBorder="1" applyProtection="1"/>
    <xf numFmtId="3" fontId="14" fillId="0" borderId="33" xfId="5" applyNumberFormat="1" applyFont="1" applyFill="1" applyBorder="1" applyAlignment="1" applyProtection="1">
      <alignment vertical="center"/>
    </xf>
    <xf numFmtId="3" fontId="12" fillId="0" borderId="0" xfId="3" applyNumberFormat="1" applyFont="1" applyFill="1" applyBorder="1" applyAlignment="1" applyProtection="1">
      <alignment horizontal="right"/>
    </xf>
    <xf numFmtId="3" fontId="18" fillId="0" borderId="33" xfId="5" applyNumberFormat="1" applyFont="1" applyFill="1" applyBorder="1" applyAlignment="1" applyProtection="1">
      <alignment vertical="center"/>
    </xf>
    <xf numFmtId="3" fontId="14" fillId="0" borderId="39" xfId="3" applyNumberFormat="1" applyFont="1" applyFill="1" applyBorder="1" applyAlignment="1" applyProtection="1">
      <alignment vertical="center"/>
    </xf>
    <xf numFmtId="0" fontId="13" fillId="0" borderId="0" xfId="3" applyFont="1" applyFill="1" applyBorder="1" applyAlignment="1" applyProtection="1">
      <alignment horizontal="center"/>
    </xf>
    <xf numFmtId="0" fontId="12" fillId="0" borderId="0" xfId="3" applyBorder="1" applyProtection="1"/>
    <xf numFmtId="3" fontId="20" fillId="0" borderId="30" xfId="3" applyNumberFormat="1" applyFont="1" applyFill="1" applyBorder="1" applyAlignment="1" applyProtection="1">
      <alignment vertical="center"/>
    </xf>
    <xf numFmtId="3" fontId="20" fillId="0" borderId="33" xfId="3" applyNumberFormat="1" applyFont="1" applyFill="1" applyBorder="1" applyAlignment="1" applyProtection="1">
      <alignment vertical="center"/>
    </xf>
    <xf numFmtId="3" fontId="20" fillId="0" borderId="5" xfId="3" applyNumberFormat="1" applyFont="1" applyFill="1" applyBorder="1" applyAlignment="1" applyProtection="1">
      <alignment vertical="center"/>
    </xf>
    <xf numFmtId="3" fontId="20" fillId="0" borderId="1" xfId="3" applyNumberFormat="1" applyFont="1" applyFill="1" applyBorder="1" applyAlignment="1" applyProtection="1">
      <alignment vertical="center"/>
    </xf>
    <xf numFmtId="9" fontId="13" fillId="0" borderId="20" xfId="2" applyFont="1" applyFill="1" applyBorder="1" applyAlignment="1" applyProtection="1">
      <alignment horizontal="left" vertical="center" indent="2"/>
    </xf>
    <xf numFmtId="9" fontId="13" fillId="0" borderId="21" xfId="2" applyFont="1" applyFill="1" applyBorder="1" applyAlignment="1" applyProtection="1">
      <alignment horizontal="left" vertical="center" indent="2"/>
    </xf>
    <xf numFmtId="9" fontId="13" fillId="0" borderId="22" xfId="2" applyFont="1" applyFill="1" applyBorder="1" applyAlignment="1" applyProtection="1">
      <alignment horizontal="left" vertical="center" indent="2"/>
    </xf>
    <xf numFmtId="3" fontId="20" fillId="0" borderId="28" xfId="3" applyNumberFormat="1" applyFont="1" applyFill="1" applyBorder="1" applyAlignment="1" applyProtection="1">
      <alignment vertical="center"/>
    </xf>
    <xf numFmtId="3" fontId="20" fillId="0" borderId="31" xfId="3" applyNumberFormat="1" applyFont="1" applyFill="1" applyBorder="1" applyAlignment="1" applyProtection="1">
      <alignment vertical="center"/>
    </xf>
    <xf numFmtId="3" fontId="20" fillId="0" borderId="19" xfId="3" applyNumberFormat="1" applyFont="1" applyFill="1" applyBorder="1" applyAlignment="1" applyProtection="1">
      <alignment vertical="center"/>
    </xf>
    <xf numFmtId="3" fontId="14" fillId="0" borderId="31" xfId="5" applyNumberFormat="1" applyFont="1" applyFill="1" applyBorder="1" applyAlignment="1" applyProtection="1">
      <alignment vertical="center"/>
    </xf>
    <xf numFmtId="3" fontId="14" fillId="0" borderId="37" xfId="5" applyNumberFormat="1" applyFont="1" applyFill="1" applyBorder="1" applyAlignment="1" applyProtection="1">
      <alignment vertical="center"/>
    </xf>
    <xf numFmtId="3" fontId="14" fillId="0" borderId="13" xfId="5" applyNumberFormat="1" applyFont="1" applyFill="1" applyBorder="1" applyAlignment="1" applyProtection="1">
      <alignment vertical="center"/>
    </xf>
    <xf numFmtId="9" fontId="13" fillId="0" borderId="14" xfId="2" applyFont="1" applyFill="1" applyBorder="1" applyAlignment="1" applyProtection="1">
      <alignment horizontal="left" vertical="center" indent="2"/>
    </xf>
    <xf numFmtId="0" fontId="12" fillId="0" borderId="4" xfId="3" applyFont="1" applyFill="1" applyBorder="1" applyAlignment="1" applyProtection="1">
      <alignment horizontal="right" vertical="top"/>
    </xf>
    <xf numFmtId="165" fontId="13" fillId="0" borderId="13" xfId="3" applyNumberFormat="1" applyFont="1" applyFill="1" applyBorder="1" applyAlignment="1" applyProtection="1">
      <alignment horizontal="left" wrapText="1" indent="1"/>
    </xf>
    <xf numFmtId="9" fontId="12" fillId="0" borderId="22" xfId="2" applyFont="1" applyFill="1" applyBorder="1" applyAlignment="1" applyProtection="1">
      <alignment horizontal="left" vertical="center" indent="2"/>
    </xf>
    <xf numFmtId="9" fontId="13" fillId="0" borderId="26" xfId="2" applyFont="1" applyFill="1" applyBorder="1" applyAlignment="1" applyProtection="1">
      <alignment horizontal="left" indent="2"/>
    </xf>
    <xf numFmtId="0" fontId="7" fillId="0" borderId="0" xfId="0" applyFont="1" applyFill="1" applyAlignment="1">
      <alignment vertical="center"/>
    </xf>
    <xf numFmtId="0" fontId="23" fillId="0" borderId="0" xfId="0" applyFont="1" applyFill="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164" fontId="7" fillId="0" borderId="0" xfId="1" applyFont="1" applyAlignment="1">
      <alignment horizontal="center" vertical="center"/>
    </xf>
    <xf numFmtId="164" fontId="7" fillId="0" borderId="0" xfId="1" applyFont="1" applyAlignment="1">
      <alignment vertical="center"/>
    </xf>
    <xf numFmtId="164" fontId="7" fillId="0" borderId="1" xfId="1" applyFont="1" applyBorder="1" applyAlignment="1">
      <alignment horizontal="center" vertical="center"/>
    </xf>
    <xf numFmtId="164" fontId="11" fillId="0" borderId="1" xfId="1" applyFont="1" applyFill="1" applyBorder="1" applyAlignment="1">
      <alignment vertical="center"/>
    </xf>
    <xf numFmtId="0" fontId="11" fillId="0" borderId="40"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0" xfId="0" applyFont="1" applyFill="1" applyAlignment="1">
      <alignment vertical="center"/>
    </xf>
    <xf numFmtId="0" fontId="7" fillId="0" borderId="2" xfId="0" applyFont="1" applyBorder="1" applyAlignment="1">
      <alignment vertical="center" wrapText="1"/>
    </xf>
    <xf numFmtId="164" fontId="11" fillId="2" borderId="1" xfId="1" applyFont="1" applyFill="1" applyBorder="1" applyAlignment="1">
      <alignment vertical="center"/>
    </xf>
    <xf numFmtId="0" fontId="7" fillId="0" borderId="0" xfId="0" applyFont="1" applyAlignment="1">
      <alignment vertical="center"/>
    </xf>
    <xf numFmtId="164" fontId="11" fillId="4" borderId="1" xfId="1" applyFont="1" applyFill="1" applyBorder="1" applyAlignment="1">
      <alignment vertical="center"/>
    </xf>
    <xf numFmtId="0" fontId="11"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center" wrapText="1" shrinkToFit="1"/>
    </xf>
    <xf numFmtId="0" fontId="7" fillId="0" borderId="0" xfId="0" applyFont="1" applyBorder="1" applyAlignment="1">
      <alignment horizontal="left" vertical="center" wrapText="1"/>
    </xf>
    <xf numFmtId="164" fontId="7" fillId="0" borderId="0" xfId="1" applyFont="1" applyBorder="1" applyAlignment="1">
      <alignment horizontal="center" vertical="center" wrapText="1"/>
    </xf>
    <xf numFmtId="0" fontId="7" fillId="0" borderId="0" xfId="0" applyFont="1" applyFill="1" applyBorder="1" applyAlignment="1">
      <alignment vertical="center" wrapText="1"/>
    </xf>
    <xf numFmtId="164" fontId="7" fillId="0" borderId="0" xfId="1" applyFont="1" applyFill="1" applyAlignment="1">
      <alignment horizontal="center" vertical="center" wrapText="1"/>
    </xf>
    <xf numFmtId="0" fontId="22" fillId="0" borderId="0" xfId="0" applyFont="1" applyBorder="1" applyAlignment="1">
      <alignment vertical="center" wrapText="1"/>
    </xf>
    <xf numFmtId="166" fontId="7" fillId="0" borderId="0" xfId="1" applyNumberFormat="1" applyFont="1" applyFill="1" applyAlignment="1">
      <alignment vertical="center"/>
    </xf>
    <xf numFmtId="166" fontId="23" fillId="0" borderId="0" xfId="1" applyNumberFormat="1" applyFont="1" applyFill="1" applyAlignment="1">
      <alignment vertical="center"/>
    </xf>
    <xf numFmtId="166" fontId="7" fillId="0" borderId="0" xfId="1" applyNumberFormat="1" applyFont="1" applyAlignment="1">
      <alignment vertical="center"/>
    </xf>
    <xf numFmtId="166" fontId="7" fillId="0" borderId="0" xfId="1" applyNumberFormat="1" applyFont="1" applyFill="1" applyAlignment="1">
      <alignment vertical="center" wrapText="1"/>
    </xf>
    <xf numFmtId="164" fontId="7" fillId="0" borderId="1" xfId="1" applyFont="1" applyFill="1" applyBorder="1" applyAlignment="1">
      <alignment horizontal="center" vertical="center"/>
    </xf>
    <xf numFmtId="166" fontId="11" fillId="0" borderId="0" xfId="1" applyNumberFormat="1" applyFont="1" applyFill="1" applyBorder="1" applyAlignment="1">
      <alignment vertical="center"/>
    </xf>
    <xf numFmtId="0" fontId="11" fillId="0" borderId="0" xfId="0" applyFont="1" applyFill="1" applyBorder="1" applyAlignment="1">
      <alignment horizontal="center" vertical="center" wrapText="1"/>
    </xf>
    <xf numFmtId="0" fontId="11" fillId="0" borderId="6" xfId="0" applyFont="1" applyFill="1" applyBorder="1" applyAlignment="1">
      <alignment vertical="center"/>
    </xf>
    <xf numFmtId="166" fontId="7" fillId="0" borderId="0" xfId="1" applyNumberFormat="1" applyFont="1" applyFill="1" applyBorder="1" applyAlignment="1">
      <alignment vertical="center"/>
    </xf>
    <xf numFmtId="166" fontId="7" fillId="0" borderId="10" xfId="1" applyNumberFormat="1" applyFont="1" applyFill="1" applyBorder="1" applyAlignment="1">
      <alignment vertical="center"/>
    </xf>
    <xf numFmtId="166" fontId="11" fillId="0" borderId="10" xfId="1" applyNumberFormat="1" applyFont="1" applyFill="1" applyBorder="1" applyAlignment="1">
      <alignment vertical="center"/>
    </xf>
    <xf numFmtId="164" fontId="7" fillId="7" borderId="1" xfId="1" applyFont="1" applyFill="1" applyBorder="1" applyAlignment="1">
      <alignment horizontal="center" vertical="center"/>
    </xf>
    <xf numFmtId="166" fontId="11" fillId="7" borderId="12" xfId="1" applyNumberFormat="1" applyFont="1" applyFill="1" applyBorder="1" applyAlignment="1">
      <alignment vertical="center"/>
    </xf>
    <xf numFmtId="164" fontId="7" fillId="7" borderId="1" xfId="1" applyFont="1" applyFill="1" applyBorder="1" applyAlignment="1">
      <alignment vertical="center"/>
    </xf>
    <xf numFmtId="164" fontId="7" fillId="0" borderId="0" xfId="1" applyFont="1" applyFill="1" applyBorder="1" applyAlignment="1">
      <alignment horizontal="center" vertical="center"/>
    </xf>
    <xf numFmtId="0" fontId="11" fillId="7" borderId="44" xfId="0" applyFont="1" applyFill="1" applyBorder="1" applyAlignment="1">
      <alignment vertical="center" wrapText="1"/>
    </xf>
    <xf numFmtId="0" fontId="11" fillId="6" borderId="45" xfId="0" applyFont="1" applyFill="1" applyBorder="1" applyAlignment="1">
      <alignment horizontal="center" vertical="center" wrapText="1"/>
    </xf>
    <xf numFmtId="164" fontId="11" fillId="6" borderId="46" xfId="1" applyFont="1" applyFill="1" applyBorder="1" applyAlignment="1">
      <alignment horizontal="center" vertical="center" wrapText="1"/>
    </xf>
    <xf numFmtId="0" fontId="11" fillId="6" borderId="46" xfId="0" applyFont="1" applyFill="1" applyBorder="1" applyAlignment="1">
      <alignment horizontal="center" vertical="center" wrapText="1"/>
    </xf>
    <xf numFmtId="166" fontId="11" fillId="6" borderId="47" xfId="1" applyNumberFormat="1" applyFont="1" applyFill="1" applyBorder="1" applyAlignment="1">
      <alignment horizontal="center" vertical="center" wrapText="1"/>
    </xf>
    <xf numFmtId="0" fontId="0" fillId="0" borderId="1" xfId="0" applyBorder="1"/>
    <xf numFmtId="9" fontId="0" fillId="0" borderId="1" xfId="2" applyFont="1" applyBorder="1"/>
    <xf numFmtId="0" fontId="0" fillId="0" borderId="1" xfId="0" applyBorder="1" applyAlignment="1">
      <alignment wrapText="1"/>
    </xf>
    <xf numFmtId="0" fontId="4" fillId="0" borderId="0" xfId="0" applyFont="1"/>
    <xf numFmtId="0" fontId="4" fillId="3" borderId="1" xfId="0" applyFont="1" applyFill="1" applyBorder="1"/>
    <xf numFmtId="0" fontId="4" fillId="0" borderId="25" xfId="0" applyFont="1" applyBorder="1"/>
    <xf numFmtId="0" fontId="26" fillId="0" borderId="0" xfId="0" applyFont="1" applyAlignment="1">
      <alignment vertical="top"/>
    </xf>
    <xf numFmtId="0" fontId="4" fillId="0" borderId="1" xfId="0" applyFont="1" applyBorder="1" applyAlignment="1">
      <alignment wrapText="1"/>
    </xf>
    <xf numFmtId="0" fontId="0" fillId="0" borderId="0" xfId="0" applyBorder="1"/>
    <xf numFmtId="0" fontId="5" fillId="0" borderId="0" xfId="0" applyFont="1" applyFill="1" applyBorder="1" applyAlignment="1">
      <alignment horizontal="center" vertical="center" wrapText="1"/>
    </xf>
    <xf numFmtId="166" fontId="11" fillId="0" borderId="12" xfId="1" applyNumberFormat="1" applyFont="1" applyFill="1" applyBorder="1" applyAlignment="1">
      <alignment vertical="center"/>
    </xf>
    <xf numFmtId="164" fontId="11" fillId="0" borderId="0" xfId="1" applyFont="1" applyFill="1" applyBorder="1" applyAlignment="1">
      <alignment vertical="center"/>
    </xf>
    <xf numFmtId="0" fontId="11" fillId="0" borderId="14" xfId="0" applyFont="1" applyFill="1" applyBorder="1" applyAlignment="1">
      <alignment vertical="center" wrapText="1"/>
    </xf>
    <xf numFmtId="164" fontId="11" fillId="0" borderId="14" xfId="1" applyFont="1" applyFill="1" applyBorder="1" applyAlignment="1">
      <alignment vertical="center"/>
    </xf>
    <xf numFmtId="0" fontId="11" fillId="0" borderId="40" xfId="0" applyFont="1" applyFill="1" applyBorder="1" applyAlignment="1">
      <alignment horizontal="center" vertical="center" wrapText="1"/>
    </xf>
    <xf numFmtId="166" fontId="7" fillId="0" borderId="12" xfId="1" applyNumberFormat="1" applyFont="1" applyFill="1" applyBorder="1" applyAlignment="1">
      <alignment vertical="center"/>
    </xf>
    <xf numFmtId="164" fontId="11" fillId="4" borderId="12" xfId="1" applyFont="1" applyFill="1" applyBorder="1" applyAlignment="1">
      <alignment vertical="center"/>
    </xf>
    <xf numFmtId="166" fontId="11" fillId="0" borderId="0" xfId="1" applyNumberFormat="1" applyFont="1" applyFill="1" applyBorder="1" applyAlignment="1">
      <alignment horizontal="center" vertical="center" wrapText="1"/>
    </xf>
    <xf numFmtId="0" fontId="11" fillId="0" borderId="0" xfId="0" applyFont="1" applyBorder="1" applyAlignment="1">
      <alignment vertical="center" wrapText="1"/>
    </xf>
    <xf numFmtId="0" fontId="26" fillId="0" borderId="0" xfId="0" applyFont="1"/>
    <xf numFmtId="0" fontId="22"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11" fillId="0" borderId="50" xfId="0" applyFont="1" applyFill="1" applyBorder="1" applyAlignment="1">
      <alignment horizontal="center" vertical="center" wrapText="1"/>
    </xf>
    <xf numFmtId="0" fontId="11" fillId="7" borderId="2" xfId="0" applyFont="1" applyFill="1" applyBorder="1" applyAlignment="1">
      <alignment vertical="center"/>
    </xf>
    <xf numFmtId="0" fontId="11" fillId="7" borderId="12" xfId="0" applyFont="1" applyFill="1" applyBorder="1" applyAlignment="1">
      <alignment vertical="center" wrapText="1"/>
    </xf>
    <xf numFmtId="0" fontId="7" fillId="0" borderId="12" xfId="0" applyFont="1" applyBorder="1" applyAlignment="1">
      <alignment vertical="center" wrapText="1"/>
    </xf>
    <xf numFmtId="0" fontId="11" fillId="0" borderId="2" xfId="0" applyFont="1" applyFill="1" applyBorder="1" applyAlignment="1">
      <alignment vertical="center"/>
    </xf>
    <xf numFmtId="0" fontId="11" fillId="0" borderId="50" xfId="0" applyFont="1" applyFill="1" applyBorder="1" applyAlignment="1">
      <alignment vertical="center" wrapText="1"/>
    </xf>
    <xf numFmtId="0" fontId="11" fillId="0" borderId="10" xfId="0" applyFont="1" applyFill="1" applyBorder="1" applyAlignment="1">
      <alignment vertical="center" wrapText="1"/>
    </xf>
    <xf numFmtId="0" fontId="11" fillId="0" borderId="12" xfId="0" applyFont="1" applyFill="1" applyBorder="1" applyAlignment="1">
      <alignment vertical="center" wrapText="1"/>
    </xf>
    <xf numFmtId="0" fontId="11" fillId="0" borderId="51" xfId="0" applyFont="1" applyBorder="1" applyAlignment="1">
      <alignment vertical="center" wrapText="1"/>
    </xf>
    <xf numFmtId="0" fontId="7" fillId="0" borderId="2" xfId="0" applyFont="1" applyFill="1" applyBorder="1" applyAlignment="1">
      <alignment vertical="center" wrapText="1"/>
    </xf>
    <xf numFmtId="0" fontId="7" fillId="0" borderId="12" xfId="0" applyFont="1" applyFill="1" applyBorder="1" applyAlignment="1">
      <alignment vertical="center" wrapText="1"/>
    </xf>
    <xf numFmtId="0" fontId="11" fillId="7" borderId="2" xfId="0" applyFont="1" applyFill="1" applyBorder="1" applyAlignment="1">
      <alignment vertical="center" wrapText="1"/>
    </xf>
    <xf numFmtId="166" fontId="7" fillId="0" borderId="27" xfId="1" applyNumberFormat="1" applyFont="1" applyFill="1" applyBorder="1" applyAlignment="1">
      <alignment vertical="center"/>
    </xf>
    <xf numFmtId="166" fontId="11" fillId="0" borderId="27" xfId="1" applyNumberFormat="1" applyFont="1" applyFill="1" applyBorder="1" applyAlignment="1">
      <alignment vertical="center"/>
    </xf>
    <xf numFmtId="166" fontId="11" fillId="10" borderId="57" xfId="1" applyNumberFormat="1" applyFont="1" applyFill="1" applyBorder="1" applyAlignment="1">
      <alignment horizontal="center" vertical="center" wrapText="1"/>
    </xf>
    <xf numFmtId="164" fontId="7" fillId="0" borderId="26" xfId="1" applyFont="1" applyFill="1" applyBorder="1" applyAlignment="1">
      <alignment horizontal="center" vertical="center"/>
    </xf>
    <xf numFmtId="166" fontId="11" fillId="0" borderId="23" xfId="1" applyNumberFormat="1" applyFont="1" applyFill="1" applyBorder="1" applyAlignment="1">
      <alignment vertical="center"/>
    </xf>
    <xf numFmtId="166" fontId="23" fillId="0" borderId="0" xfId="1" applyNumberFormat="1" applyFont="1" applyFill="1" applyBorder="1" applyAlignment="1">
      <alignment vertical="center"/>
    </xf>
    <xf numFmtId="0" fontId="7" fillId="0" borderId="0" xfId="0" applyFont="1" applyFill="1" applyBorder="1" applyAlignment="1">
      <alignment vertical="center"/>
    </xf>
    <xf numFmtId="0" fontId="21" fillId="0" borderId="0" xfId="0" applyFont="1" applyFill="1" applyBorder="1" applyAlignment="1">
      <alignment horizontal="left" vertical="center" wrapText="1"/>
    </xf>
    <xf numFmtId="0" fontId="7" fillId="0" borderId="0" xfId="0" applyFont="1" applyFill="1" applyBorder="1" applyAlignment="1">
      <alignment vertical="center" wrapText="1" shrinkToFit="1"/>
    </xf>
    <xf numFmtId="166" fontId="11" fillId="0" borderId="58" xfId="1" applyNumberFormat="1" applyFont="1" applyFill="1" applyBorder="1" applyAlignment="1">
      <alignment vertical="center"/>
    </xf>
    <xf numFmtId="166" fontId="7" fillId="0" borderId="58" xfId="1" applyNumberFormat="1" applyFont="1" applyFill="1" applyBorder="1" applyAlignment="1">
      <alignment vertical="center"/>
    </xf>
    <xf numFmtId="166" fontId="11" fillId="7" borderId="59" xfId="1" applyNumberFormat="1" applyFont="1" applyFill="1" applyBorder="1" applyAlignment="1">
      <alignment vertical="center"/>
    </xf>
    <xf numFmtId="166" fontId="11" fillId="6" borderId="60" xfId="1" applyNumberFormat="1" applyFont="1" applyFill="1" applyBorder="1" applyAlignment="1">
      <alignment horizontal="center" vertical="center" wrapText="1"/>
    </xf>
    <xf numFmtId="166" fontId="7" fillId="0" borderId="18" xfId="1" applyNumberFormat="1" applyFont="1" applyFill="1" applyBorder="1" applyAlignment="1">
      <alignment vertical="center"/>
    </xf>
    <xf numFmtId="166" fontId="11" fillId="7" borderId="16" xfId="1" applyNumberFormat="1" applyFont="1" applyFill="1" applyBorder="1" applyAlignment="1">
      <alignment vertical="center"/>
    </xf>
    <xf numFmtId="166" fontId="7" fillId="0" borderId="49" xfId="1" applyNumberFormat="1" applyFont="1" applyFill="1" applyBorder="1" applyAlignment="1">
      <alignment vertical="center"/>
    </xf>
    <xf numFmtId="164" fontId="11" fillId="0" borderId="10" xfId="1" applyFont="1" applyFill="1" applyBorder="1" applyAlignment="1">
      <alignment vertical="center"/>
    </xf>
    <xf numFmtId="164" fontId="11" fillId="0" borderId="27" xfId="1" applyFont="1" applyFill="1" applyBorder="1" applyAlignment="1">
      <alignment vertical="center"/>
    </xf>
    <xf numFmtId="9" fontId="0" fillId="0" borderId="0" xfId="2" applyFont="1" applyBorder="1"/>
    <xf numFmtId="9" fontId="4" fillId="0" borderId="1" xfId="2" quotePrefix="1" applyFont="1" applyBorder="1"/>
    <xf numFmtId="0" fontId="21" fillId="0" borderId="4" xfId="0" applyFont="1" applyFill="1" applyBorder="1" applyAlignment="1">
      <alignment horizontal="left" vertical="center" wrapText="1"/>
    </xf>
    <xf numFmtId="164" fontId="7" fillId="0" borderId="14" xfId="1" applyFont="1" applyFill="1" applyBorder="1" applyAlignment="1">
      <alignment horizontal="center" vertical="center"/>
    </xf>
    <xf numFmtId="164" fontId="7" fillId="0" borderId="0" xfId="1" applyFont="1" applyBorder="1" applyAlignment="1">
      <alignment horizontal="center" vertical="center"/>
    </xf>
    <xf numFmtId="0" fontId="23" fillId="0" borderId="0" xfId="0" applyFont="1" applyFill="1" applyBorder="1" applyAlignment="1">
      <alignment vertical="center"/>
    </xf>
    <xf numFmtId="0" fontId="11" fillId="0" borderId="1" xfId="0" applyFont="1" applyBorder="1" applyAlignment="1">
      <alignment vertical="center" wrapText="1"/>
    </xf>
    <xf numFmtId="0" fontId="11" fillId="4" borderId="66" xfId="0" applyFont="1" applyFill="1" applyBorder="1" applyAlignment="1">
      <alignment vertical="center" wrapText="1"/>
    </xf>
    <xf numFmtId="164" fontId="7" fillId="4" borderId="67" xfId="1" applyFont="1" applyFill="1" applyBorder="1" applyAlignment="1">
      <alignment horizontal="center" vertical="center"/>
    </xf>
    <xf numFmtId="164" fontId="11" fillId="4" borderId="69" xfId="1" applyFont="1" applyFill="1" applyBorder="1" applyAlignment="1">
      <alignment vertical="center"/>
    </xf>
    <xf numFmtId="166" fontId="7" fillId="0" borderId="68" xfId="1" applyNumberFormat="1" applyFont="1" applyFill="1" applyBorder="1" applyAlignment="1">
      <alignment vertical="center"/>
    </xf>
    <xf numFmtId="0" fontId="7" fillId="0" borderId="0" xfId="0" applyFont="1"/>
    <xf numFmtId="0" fontId="11" fillId="4" borderId="53" xfId="0" applyFont="1" applyFill="1" applyBorder="1" applyAlignment="1">
      <alignment vertical="center" wrapText="1"/>
    </xf>
    <xf numFmtId="0" fontId="7" fillId="0" borderId="2" xfId="0" applyFont="1" applyBorder="1" applyAlignment="1">
      <alignment horizontal="right" vertical="center" wrapText="1"/>
    </xf>
    <xf numFmtId="166" fontId="11" fillId="0" borderId="1" xfId="1" applyNumberFormat="1" applyFont="1" applyFill="1" applyBorder="1" applyAlignment="1">
      <alignment vertical="center"/>
    </xf>
    <xf numFmtId="0" fontId="16" fillId="0" borderId="37" xfId="3" applyFont="1" applyFill="1" applyBorder="1" applyAlignment="1" applyProtection="1">
      <alignment horizontal="center"/>
      <protection locked="0"/>
    </xf>
    <xf numFmtId="0" fontId="14" fillId="0" borderId="37" xfId="3" applyFont="1" applyFill="1" applyBorder="1" applyAlignment="1" applyProtection="1">
      <alignment horizontal="center"/>
      <protection locked="0"/>
    </xf>
    <xf numFmtId="0" fontId="14" fillId="0" borderId="71" xfId="3" applyFont="1" applyFill="1" applyBorder="1" applyAlignment="1" applyProtection="1">
      <alignment horizontal="center"/>
    </xf>
    <xf numFmtId="3" fontId="14" fillId="0" borderId="5" xfId="5" applyNumberFormat="1" applyFont="1" applyFill="1" applyBorder="1" applyAlignment="1" applyProtection="1">
      <alignment vertical="center"/>
    </xf>
    <xf numFmtId="3" fontId="14" fillId="0" borderId="19" xfId="5" applyNumberFormat="1" applyFont="1" applyFill="1" applyBorder="1" applyAlignment="1" applyProtection="1">
      <alignment vertical="center"/>
    </xf>
    <xf numFmtId="0" fontId="7" fillId="0" borderId="1" xfId="0" applyFont="1" applyBorder="1" applyAlignment="1">
      <alignment wrapText="1"/>
    </xf>
    <xf numFmtId="0" fontId="7" fillId="0" borderId="1" xfId="0" applyFont="1" applyBorder="1"/>
    <xf numFmtId="0" fontId="7" fillId="0" borderId="2" xfId="0" applyFont="1" applyFill="1" applyBorder="1" applyAlignment="1">
      <alignment horizontal="right" vertical="center"/>
    </xf>
    <xf numFmtId="166" fontId="11" fillId="2" borderId="1" xfId="1" applyNumberFormat="1" applyFont="1" applyFill="1" applyBorder="1" applyAlignment="1">
      <alignment vertical="center"/>
    </xf>
    <xf numFmtId="0" fontId="0" fillId="0" borderId="26" xfId="0" applyBorder="1"/>
    <xf numFmtId="0" fontId="4" fillId="0" borderId="1" xfId="0" applyFont="1" applyFill="1" applyBorder="1" applyAlignment="1">
      <alignment wrapText="1"/>
    </xf>
    <xf numFmtId="0" fontId="7" fillId="0" borderId="25" xfId="0" applyFont="1" applyBorder="1"/>
    <xf numFmtId="0" fontId="7" fillId="0" borderId="24" xfId="0" applyFont="1" applyBorder="1"/>
    <xf numFmtId="166" fontId="7" fillId="0" borderId="0" xfId="1" applyNumberFormat="1" applyFont="1" applyAlignment="1">
      <alignment horizontal="center" vertical="center"/>
    </xf>
    <xf numFmtId="166" fontId="11" fillId="9" borderId="61" xfId="1" applyNumberFormat="1" applyFont="1" applyFill="1" applyBorder="1" applyAlignment="1">
      <alignment horizontal="center" vertical="center" wrapText="1"/>
    </xf>
    <xf numFmtId="166" fontId="7" fillId="7" borderId="1" xfId="1" applyNumberFormat="1" applyFont="1" applyFill="1" applyBorder="1" applyAlignment="1">
      <alignment horizontal="center" vertical="center"/>
    </xf>
    <xf numFmtId="166" fontId="7" fillId="0" borderId="1" xfId="1" applyNumberFormat="1" applyFont="1" applyFill="1" applyBorder="1" applyAlignment="1">
      <alignment horizontal="center" vertical="center"/>
    </xf>
    <xf numFmtId="166" fontId="7" fillId="7" borderId="1" xfId="1" applyNumberFormat="1" applyFont="1" applyFill="1" applyBorder="1" applyAlignment="1">
      <alignment vertical="center"/>
    </xf>
    <xf numFmtId="166" fontId="7" fillId="0" borderId="1" xfId="1" applyNumberFormat="1" applyFont="1" applyBorder="1" applyAlignment="1">
      <alignment horizontal="center" vertical="center"/>
    </xf>
    <xf numFmtId="166" fontId="7" fillId="0" borderId="0" xfId="1" applyNumberFormat="1" applyFont="1" applyFill="1" applyBorder="1" applyAlignment="1">
      <alignment horizontal="center" vertical="center"/>
    </xf>
    <xf numFmtId="166" fontId="11" fillId="9" borderId="46" xfId="1" applyNumberFormat="1" applyFont="1" applyFill="1" applyBorder="1" applyAlignment="1">
      <alignment horizontal="center" vertical="center" wrapText="1"/>
    </xf>
    <xf numFmtId="166" fontId="7" fillId="0" borderId="14" xfId="1" applyNumberFormat="1" applyFont="1" applyFill="1" applyBorder="1" applyAlignment="1">
      <alignment horizontal="center" vertical="center"/>
    </xf>
    <xf numFmtId="166" fontId="11" fillId="0" borderId="14" xfId="1" applyNumberFormat="1" applyFont="1" applyFill="1" applyBorder="1" applyAlignment="1">
      <alignment vertical="center"/>
    </xf>
    <xf numFmtId="166" fontId="7" fillId="4" borderId="67" xfId="1" applyNumberFormat="1" applyFont="1" applyFill="1" applyBorder="1" applyAlignment="1">
      <alignment horizontal="center" vertical="center"/>
    </xf>
    <xf numFmtId="166" fontId="7" fillId="0" borderId="0" xfId="1" applyNumberFormat="1" applyFont="1" applyBorder="1" applyAlignment="1">
      <alignment horizontal="center" vertical="center" wrapText="1"/>
    </xf>
    <xf numFmtId="166" fontId="7" fillId="0" borderId="0" xfId="1" applyNumberFormat="1" applyFont="1" applyFill="1" applyAlignment="1">
      <alignment horizontal="center" vertical="center" wrapText="1"/>
    </xf>
    <xf numFmtId="166" fontId="11" fillId="0" borderId="14" xfId="1" applyNumberFormat="1" applyFont="1" applyFill="1" applyBorder="1" applyAlignment="1">
      <alignment horizontal="center" vertical="center" wrapText="1"/>
    </xf>
    <xf numFmtId="166" fontId="7" fillId="0" borderId="0" xfId="1" applyNumberFormat="1" applyFont="1" applyFill="1" applyAlignment="1">
      <alignment vertical="center" wrapText="1" shrinkToFit="1"/>
    </xf>
    <xf numFmtId="0" fontId="4" fillId="0" borderId="1" xfId="2" quotePrefix="1" applyNumberFormat="1" applyFont="1" applyBorder="1"/>
    <xf numFmtId="0" fontId="4" fillId="0" borderId="26" xfId="0" applyFont="1" applyBorder="1"/>
    <xf numFmtId="0" fontId="11" fillId="0" borderId="40" xfId="0" applyFont="1" applyFill="1" applyBorder="1" applyAlignment="1">
      <alignment vertical="center"/>
    </xf>
    <xf numFmtId="0" fontId="7" fillId="0" borderId="14" xfId="0" applyFont="1" applyFill="1" applyBorder="1" applyAlignment="1">
      <alignment horizontal="center" vertical="center"/>
    </xf>
    <xf numFmtId="0" fontId="11" fillId="0" borderId="70" xfId="0" applyFont="1" applyBorder="1" applyAlignment="1">
      <alignment vertical="center" wrapText="1"/>
    </xf>
    <xf numFmtId="164" fontId="7" fillId="0" borderId="14" xfId="1" applyFont="1" applyBorder="1" applyAlignment="1">
      <alignment horizontal="center" vertical="center"/>
    </xf>
    <xf numFmtId="166" fontId="7" fillId="0" borderId="14" xfId="1" applyNumberFormat="1" applyFont="1" applyBorder="1" applyAlignment="1">
      <alignment horizontal="center" vertical="center"/>
    </xf>
    <xf numFmtId="0" fontId="11" fillId="0" borderId="0" xfId="0" applyFont="1" applyFill="1" applyBorder="1" applyAlignment="1">
      <alignment vertical="center"/>
    </xf>
    <xf numFmtId="0" fontId="11" fillId="4" borderId="56" xfId="0" applyFont="1" applyFill="1" applyBorder="1" applyAlignment="1">
      <alignment vertical="center" wrapText="1"/>
    </xf>
    <xf numFmtId="0" fontId="21" fillId="0" borderId="72" xfId="0" applyFont="1" applyFill="1" applyBorder="1" applyAlignment="1">
      <alignment horizontal="left" vertical="center" wrapText="1"/>
    </xf>
    <xf numFmtId="0" fontId="11" fillId="7" borderId="41" xfId="0" applyFont="1" applyFill="1" applyBorder="1" applyAlignment="1">
      <alignment vertical="center" wrapText="1"/>
    </xf>
    <xf numFmtId="0" fontId="11" fillId="0" borderId="0" xfId="0" applyFont="1" applyFill="1" applyBorder="1" applyAlignment="1">
      <alignment horizontal="left" vertical="center" wrapText="1"/>
    </xf>
    <xf numFmtId="0" fontId="23" fillId="0" borderId="0" xfId="0" applyFont="1" applyFill="1" applyBorder="1" applyAlignment="1">
      <alignment vertical="center" wrapText="1"/>
    </xf>
    <xf numFmtId="0" fontId="7" fillId="0" borderId="40" xfId="0" applyFont="1" applyFill="1" applyBorder="1" applyAlignment="1">
      <alignment horizontal="center" vertical="center" wrapText="1"/>
    </xf>
    <xf numFmtId="0" fontId="7" fillId="0" borderId="65" xfId="0" applyFont="1" applyFill="1" applyBorder="1" applyAlignment="1">
      <alignment horizontal="center" vertical="center" wrapText="1"/>
    </xf>
    <xf numFmtId="164" fontId="7" fillId="7" borderId="42" xfId="1" applyFont="1" applyFill="1" applyBorder="1" applyAlignment="1">
      <alignment horizontal="center" vertical="center"/>
    </xf>
    <xf numFmtId="166" fontId="11" fillId="7" borderId="43" xfId="1" applyNumberFormat="1" applyFont="1" applyFill="1" applyBorder="1" applyAlignment="1">
      <alignment vertical="center"/>
    </xf>
    <xf numFmtId="166" fontId="11" fillId="0" borderId="51" xfId="1" applyNumberFormat="1" applyFont="1" applyFill="1" applyBorder="1" applyAlignment="1">
      <alignment vertical="center"/>
    </xf>
    <xf numFmtId="166" fontId="7" fillId="7" borderId="42" xfId="1" applyNumberFormat="1" applyFont="1" applyFill="1" applyBorder="1" applyAlignment="1">
      <alignment horizontal="center" vertical="center"/>
    </xf>
    <xf numFmtId="0" fontId="11" fillId="6" borderId="73" xfId="0" applyFont="1" applyFill="1" applyBorder="1" applyAlignment="1">
      <alignment horizontal="center" vertical="center" wrapText="1"/>
    </xf>
    <xf numFmtId="0" fontId="11" fillId="6" borderId="61" xfId="0" applyFont="1" applyFill="1" applyBorder="1" applyAlignment="1">
      <alignment horizontal="center" vertical="center" wrapText="1"/>
    </xf>
    <xf numFmtId="164" fontId="11" fillId="6" borderId="61" xfId="1" applyFont="1" applyFill="1" applyBorder="1" applyAlignment="1">
      <alignment horizontal="center" vertical="center" wrapText="1"/>
    </xf>
    <xf numFmtId="164" fontId="7" fillId="4" borderId="74" xfId="1" applyFont="1" applyFill="1" applyBorder="1" applyAlignment="1">
      <alignment horizontal="center" vertical="center"/>
    </xf>
    <xf numFmtId="166" fontId="11" fillId="7" borderId="74" xfId="1" applyNumberFormat="1" applyFont="1" applyFill="1" applyBorder="1" applyAlignment="1">
      <alignment vertical="center"/>
    </xf>
    <xf numFmtId="166" fontId="11" fillId="0" borderId="50" xfId="1" applyNumberFormat="1" applyFont="1" applyFill="1" applyBorder="1" applyAlignment="1">
      <alignment vertical="center"/>
    </xf>
    <xf numFmtId="0" fontId="11" fillId="7" borderId="48" xfId="0" applyFont="1" applyFill="1" applyBorder="1" applyAlignment="1">
      <alignment vertical="center"/>
    </xf>
    <xf numFmtId="164" fontId="7" fillId="7" borderId="5" xfId="1" applyFont="1" applyFill="1" applyBorder="1" applyAlignment="1">
      <alignment horizontal="center" vertical="center"/>
    </xf>
    <xf numFmtId="166" fontId="11" fillId="7" borderId="49" xfId="1" applyNumberFormat="1" applyFont="1" applyFill="1" applyBorder="1" applyAlignment="1">
      <alignment vertical="center"/>
    </xf>
    <xf numFmtId="166" fontId="7" fillId="7" borderId="5" xfId="1" applyNumberFormat="1" applyFont="1" applyFill="1" applyBorder="1" applyAlignment="1">
      <alignment horizontal="center" vertical="center"/>
    </xf>
    <xf numFmtId="0" fontId="21" fillId="0" borderId="65" xfId="0" applyFont="1" applyFill="1" applyBorder="1" applyAlignment="1">
      <alignment horizontal="left" vertical="center" wrapText="1"/>
    </xf>
    <xf numFmtId="0" fontId="11" fillId="7" borderId="41" xfId="0" applyFont="1" applyFill="1" applyBorder="1" applyAlignment="1">
      <alignment vertical="center"/>
    </xf>
    <xf numFmtId="164" fontId="11" fillId="4" borderId="58" xfId="1" applyFont="1" applyFill="1" applyBorder="1" applyAlignment="1">
      <alignment vertical="center"/>
    </xf>
    <xf numFmtId="164" fontId="11" fillId="4" borderId="59" xfId="1" applyFont="1" applyFill="1" applyBorder="1" applyAlignment="1">
      <alignment vertical="center"/>
    </xf>
    <xf numFmtId="166" fontId="11" fillId="7" borderId="50" xfId="1" applyNumberFormat="1" applyFont="1" applyFill="1" applyBorder="1" applyAlignment="1">
      <alignment vertical="center"/>
    </xf>
    <xf numFmtId="166" fontId="11" fillId="7" borderId="64" xfId="1" applyNumberFormat="1" applyFont="1" applyFill="1" applyBorder="1" applyAlignment="1">
      <alignment vertical="center"/>
    </xf>
    <xf numFmtId="166" fontId="7" fillId="7" borderId="63" xfId="1" applyNumberFormat="1" applyFont="1" applyFill="1" applyBorder="1" applyAlignment="1">
      <alignment horizontal="center" vertical="center"/>
    </xf>
    <xf numFmtId="164" fontId="7" fillId="4" borderId="61" xfId="1" applyFont="1" applyFill="1" applyBorder="1" applyAlignment="1">
      <alignment horizontal="center" vertical="center"/>
    </xf>
    <xf numFmtId="164" fontId="7" fillId="4" borderId="47" xfId="1" applyFont="1" applyFill="1" applyBorder="1" applyAlignment="1">
      <alignment horizontal="center" vertical="center"/>
    </xf>
    <xf numFmtId="166" fontId="7" fillId="0" borderId="59" xfId="1" applyNumberFormat="1" applyFont="1" applyFill="1" applyBorder="1" applyAlignment="1">
      <alignment vertical="center"/>
    </xf>
    <xf numFmtId="0" fontId="7" fillId="0" borderId="41" xfId="0" applyFont="1" applyFill="1" applyBorder="1" applyAlignment="1">
      <alignment vertical="center" wrapText="1"/>
    </xf>
    <xf numFmtId="164" fontId="7" fillId="4" borderId="60" xfId="1" applyFont="1" applyFill="1" applyBorder="1" applyAlignment="1">
      <alignment horizontal="center" vertical="center"/>
    </xf>
    <xf numFmtId="166" fontId="11" fillId="4" borderId="61" xfId="1" applyNumberFormat="1" applyFont="1" applyFill="1" applyBorder="1" applyAlignment="1">
      <alignment horizontal="center" vertical="center" wrapText="1"/>
    </xf>
    <xf numFmtId="166" fontId="11" fillId="4" borderId="60" xfId="1" applyNumberFormat="1" applyFont="1" applyFill="1" applyBorder="1" applyAlignment="1">
      <alignment horizontal="center" vertical="center" wrapText="1"/>
    </xf>
    <xf numFmtId="164" fontId="11" fillId="4" borderId="61" xfId="0" applyNumberFormat="1" applyFont="1" applyFill="1" applyBorder="1" applyAlignment="1">
      <alignment horizontal="center" vertical="center" wrapText="1"/>
    </xf>
    <xf numFmtId="164" fontId="11" fillId="4" borderId="60" xfId="0" applyNumberFormat="1" applyFont="1" applyFill="1" applyBorder="1" applyAlignment="1">
      <alignment horizontal="center" vertical="center" wrapText="1"/>
    </xf>
    <xf numFmtId="0" fontId="11" fillId="7" borderId="48" xfId="0" applyFont="1" applyFill="1" applyBorder="1" applyAlignment="1">
      <alignment vertical="center" wrapText="1"/>
    </xf>
    <xf numFmtId="164" fontId="7" fillId="4" borderId="46" xfId="1" applyFont="1" applyFill="1" applyBorder="1" applyAlignment="1">
      <alignment horizontal="center" vertical="center"/>
    </xf>
    <xf numFmtId="164" fontId="11" fillId="4" borderId="47" xfId="1" applyFont="1" applyFill="1" applyBorder="1" applyAlignment="1">
      <alignment vertical="center"/>
    </xf>
    <xf numFmtId="166" fontId="7" fillId="4" borderId="61" xfId="1" applyNumberFormat="1" applyFont="1" applyFill="1" applyBorder="1" applyAlignment="1">
      <alignment horizontal="center" vertical="center"/>
    </xf>
    <xf numFmtId="166" fontId="11" fillId="0" borderId="3" xfId="1" applyNumberFormat="1" applyFont="1" applyFill="1" applyBorder="1" applyAlignment="1">
      <alignment vertical="center"/>
    </xf>
    <xf numFmtId="0" fontId="7" fillId="0" borderId="40" xfId="0" applyFont="1" applyFill="1" applyBorder="1" applyAlignment="1">
      <alignment vertical="center" wrapText="1"/>
    </xf>
    <xf numFmtId="0" fontId="11" fillId="6" borderId="75" xfId="0" applyFont="1" applyFill="1" applyBorder="1" applyAlignment="1">
      <alignment horizontal="center" vertical="center" wrapText="1"/>
    </xf>
    <xf numFmtId="0" fontId="11" fillId="6" borderId="8" xfId="0" applyFont="1" applyFill="1" applyBorder="1" applyAlignment="1">
      <alignment horizontal="center" vertical="center" wrapText="1"/>
    </xf>
    <xf numFmtId="9" fontId="7" fillId="0" borderId="0" xfId="0" applyNumberFormat="1" applyFont="1"/>
    <xf numFmtId="164" fontId="7" fillId="0" borderId="0" xfId="1" applyFont="1" applyFill="1" applyAlignment="1">
      <alignment horizontal="center" vertical="center"/>
    </xf>
    <xf numFmtId="164" fontId="11" fillId="0" borderId="4" xfId="1" applyFont="1" applyFill="1" applyBorder="1" applyAlignment="1">
      <alignment vertical="center"/>
    </xf>
    <xf numFmtId="0" fontId="11" fillId="0" borderId="2" xfId="0" applyFont="1" applyBorder="1" applyAlignment="1">
      <alignment horizontal="left" vertical="center" wrapText="1"/>
    </xf>
    <xf numFmtId="0" fontId="7" fillId="0" borderId="26" xfId="0" applyFont="1" applyFill="1" applyBorder="1" applyAlignment="1">
      <alignment horizontal="center" vertical="center"/>
    </xf>
    <xf numFmtId="0" fontId="7" fillId="0" borderId="14" xfId="0" applyFont="1" applyBorder="1" applyAlignment="1">
      <alignment vertical="center" wrapText="1"/>
    </xf>
    <xf numFmtId="0" fontId="11" fillId="0" borderId="0" xfId="0" applyFont="1" applyFill="1" applyBorder="1" applyAlignment="1">
      <alignment horizontal="left" vertical="top" wrapText="1"/>
    </xf>
    <xf numFmtId="0" fontId="11" fillId="0" borderId="0" xfId="0" applyFont="1" applyBorder="1" applyAlignment="1">
      <alignment horizontal="left" vertical="center" wrapText="1"/>
    </xf>
    <xf numFmtId="166" fontId="7" fillId="13" borderId="12" xfId="1" applyNumberFormat="1" applyFont="1" applyFill="1" applyBorder="1" applyAlignment="1">
      <alignment vertical="center"/>
    </xf>
    <xf numFmtId="166" fontId="11" fillId="13" borderId="12" xfId="1" applyNumberFormat="1" applyFont="1" applyFill="1" applyBorder="1" applyAlignment="1">
      <alignment vertical="center"/>
    </xf>
    <xf numFmtId="166" fontId="11" fillId="4" borderId="1" xfId="1" applyNumberFormat="1" applyFont="1" applyFill="1" applyBorder="1" applyAlignment="1">
      <alignment vertical="center" wrapText="1"/>
    </xf>
    <xf numFmtId="164" fontId="7" fillId="13" borderId="2" xfId="1" applyFont="1" applyFill="1" applyBorder="1" applyAlignment="1">
      <alignment vertical="center" wrapText="1"/>
    </xf>
    <xf numFmtId="0" fontId="11" fillId="0" borderId="14" xfId="0" applyFont="1" applyFill="1" applyBorder="1" applyAlignment="1">
      <alignment horizontal="left" vertical="center" wrapText="1"/>
    </xf>
    <xf numFmtId="166" fontId="11" fillId="13" borderId="15" xfId="1" applyNumberFormat="1" applyFont="1" applyFill="1" applyBorder="1" applyAlignment="1">
      <alignment horizontal="left" vertical="center" wrapText="1"/>
    </xf>
    <xf numFmtId="0" fontId="11" fillId="0" borderId="70" xfId="0" applyFont="1" applyFill="1" applyBorder="1" applyAlignment="1">
      <alignment horizontal="left" vertical="center" wrapText="1"/>
    </xf>
    <xf numFmtId="164" fontId="11" fillId="0" borderId="26" xfId="1" applyFont="1" applyFill="1" applyBorder="1" applyAlignment="1">
      <alignment vertical="center"/>
    </xf>
    <xf numFmtId="0" fontId="11" fillId="0" borderId="26" xfId="0" applyFont="1" applyFill="1" applyBorder="1" applyAlignment="1">
      <alignment horizontal="left" vertical="center" wrapText="1"/>
    </xf>
    <xf numFmtId="0" fontId="7" fillId="0" borderId="4" xfId="0" applyFont="1" applyFill="1" applyBorder="1" applyAlignment="1">
      <alignment horizontal="center" vertical="center"/>
    </xf>
    <xf numFmtId="164" fontId="7" fillId="0" borderId="4" xfId="1" applyFont="1" applyFill="1" applyBorder="1" applyAlignment="1">
      <alignment horizontal="center" vertical="center"/>
    </xf>
    <xf numFmtId="166" fontId="11" fillId="13" borderId="1" xfId="1" applyNumberFormat="1" applyFont="1" applyFill="1" applyBorder="1" applyAlignment="1">
      <alignment horizontal="left" vertical="center" wrapText="1"/>
    </xf>
    <xf numFmtId="0" fontId="11" fillId="4" borderId="40" xfId="0" applyFont="1" applyFill="1" applyBorder="1" applyAlignment="1">
      <alignment vertical="top" wrapText="1"/>
    </xf>
    <xf numFmtId="0" fontId="17" fillId="0" borderId="4" xfId="3" applyFont="1" applyFill="1" applyBorder="1" applyProtection="1"/>
    <xf numFmtId="0" fontId="27" fillId="0" borderId="0" xfId="0" applyFont="1"/>
    <xf numFmtId="9" fontId="13" fillId="0" borderId="34" xfId="2" applyFont="1" applyFill="1" applyBorder="1" applyAlignment="1" applyProtection="1">
      <alignment horizontal="left" vertical="center" indent="2"/>
    </xf>
    <xf numFmtId="9" fontId="13" fillId="0" borderId="38" xfId="2" applyFont="1" applyFill="1" applyBorder="1" applyAlignment="1" applyProtection="1">
      <alignment horizontal="left" vertical="center" indent="2"/>
    </xf>
    <xf numFmtId="9" fontId="13" fillId="0" borderId="33" xfId="2" applyFont="1" applyFill="1" applyBorder="1" applyAlignment="1" applyProtection="1">
      <alignment horizontal="left" vertical="center" indent="2"/>
    </xf>
    <xf numFmtId="3" fontId="14" fillId="0" borderId="34" xfId="5" applyNumberFormat="1" applyFont="1" applyFill="1" applyBorder="1" applyAlignment="1" applyProtection="1">
      <alignment vertical="center"/>
    </xf>
    <xf numFmtId="3" fontId="14" fillId="0" borderId="1" xfId="5" applyNumberFormat="1" applyFont="1" applyFill="1" applyBorder="1" applyAlignment="1" applyProtection="1">
      <alignment vertical="center"/>
    </xf>
    <xf numFmtId="9" fontId="13" fillId="0" borderId="22" xfId="2" applyFont="1" applyFill="1" applyBorder="1" applyAlignment="1" applyProtection="1">
      <alignment horizontal="left" vertical="center" wrapText="1" indent="2"/>
    </xf>
    <xf numFmtId="9" fontId="13" fillId="0" borderId="1" xfId="2" applyFont="1" applyFill="1" applyBorder="1" applyAlignment="1" applyProtection="1">
      <alignment horizontal="left" vertical="center" indent="2"/>
    </xf>
    <xf numFmtId="9" fontId="13" fillId="0" borderId="0" xfId="2" applyFont="1" applyFill="1" applyBorder="1" applyAlignment="1" applyProtection="1">
      <alignment horizontal="left" vertical="center" wrapText="1" indent="2"/>
    </xf>
    <xf numFmtId="9" fontId="13" fillId="0" borderId="3" xfId="2" applyFont="1" applyFill="1" applyBorder="1" applyAlignment="1" applyProtection="1">
      <alignment horizontal="left" vertical="center" indent="2"/>
    </xf>
    <xf numFmtId="3" fontId="14" fillId="0" borderId="38" xfId="5" applyNumberFormat="1" applyFont="1" applyFill="1" applyBorder="1" applyAlignment="1" applyProtection="1">
      <alignment vertical="center"/>
    </xf>
    <xf numFmtId="9" fontId="13" fillId="0" borderId="14" xfId="2" applyFont="1" applyFill="1" applyBorder="1" applyAlignment="1" applyProtection="1">
      <alignment horizontal="center" vertical="center" wrapText="1"/>
    </xf>
    <xf numFmtId="3" fontId="14" fillId="0" borderId="22" xfId="5" applyNumberFormat="1" applyFont="1" applyFill="1" applyBorder="1" applyAlignment="1" applyProtection="1">
      <alignment vertical="center"/>
    </xf>
    <xf numFmtId="9" fontId="13" fillId="0" borderId="4" xfId="2" applyFont="1" applyFill="1" applyBorder="1" applyAlignment="1" applyProtection="1">
      <alignment horizontal="center" vertical="center"/>
    </xf>
    <xf numFmtId="9" fontId="13" fillId="0" borderId="1" xfId="2" applyFont="1" applyFill="1" applyBorder="1" applyAlignment="1" applyProtection="1">
      <alignment horizontal="left" vertical="center" wrapText="1" indent="2"/>
    </xf>
    <xf numFmtId="9" fontId="13" fillId="0" borderId="14" xfId="2" applyFont="1" applyFill="1" applyBorder="1" applyAlignment="1" applyProtection="1">
      <alignment horizontal="left" indent="2"/>
    </xf>
    <xf numFmtId="3" fontId="14" fillId="0" borderId="14" xfId="5" applyNumberFormat="1" applyFont="1" applyFill="1" applyBorder="1" applyAlignment="1" applyProtection="1">
      <alignment vertical="center"/>
    </xf>
    <xf numFmtId="3" fontId="14" fillId="0" borderId="0" xfId="5" applyNumberFormat="1" applyFont="1" applyFill="1" applyBorder="1" applyAlignment="1" applyProtection="1">
      <alignment vertical="center"/>
    </xf>
    <xf numFmtId="3" fontId="14" fillId="0" borderId="4" xfId="5" applyNumberFormat="1" applyFont="1" applyFill="1" applyBorder="1" applyAlignment="1" applyProtection="1">
      <alignment vertical="center"/>
    </xf>
    <xf numFmtId="9" fontId="13" fillId="0" borderId="4" xfId="2" applyFont="1" applyFill="1" applyBorder="1" applyAlignment="1" applyProtection="1">
      <alignment horizontal="left" vertical="center" indent="2"/>
    </xf>
    <xf numFmtId="9" fontId="13" fillId="0" borderId="0" xfId="2" applyFont="1" applyFill="1" applyBorder="1" applyAlignment="1" applyProtection="1">
      <alignment horizontal="left" vertical="center" indent="2"/>
    </xf>
    <xf numFmtId="9" fontId="13" fillId="0" borderId="0" xfId="2" applyFont="1" applyFill="1" applyBorder="1" applyAlignment="1" applyProtection="1">
      <alignment horizontal="center" vertical="center" wrapText="1"/>
    </xf>
    <xf numFmtId="0" fontId="13" fillId="0" borderId="4" xfId="3" applyFont="1" applyFill="1" applyBorder="1" applyAlignment="1" applyProtection="1">
      <alignment horizontal="center"/>
    </xf>
    <xf numFmtId="0" fontId="14" fillId="0" borderId="7" xfId="3" applyFont="1" applyBorder="1" applyProtection="1"/>
    <xf numFmtId="0" fontId="12" fillId="0" borderId="8" xfId="3" applyFill="1" applyBorder="1" applyProtection="1"/>
    <xf numFmtId="0" fontId="5" fillId="0" borderId="8" xfId="3" applyFont="1" applyFill="1" applyBorder="1" applyProtection="1"/>
    <xf numFmtId="0" fontId="12" fillId="0" borderId="9" xfId="3" applyFill="1" applyBorder="1" applyProtection="1"/>
    <xf numFmtId="0" fontId="12" fillId="0" borderId="6" xfId="3" applyFont="1" applyFill="1" applyBorder="1" applyProtection="1"/>
    <xf numFmtId="0" fontId="12" fillId="0" borderId="55" xfId="3" applyFont="1" applyFill="1" applyBorder="1" applyAlignment="1" applyProtection="1">
      <alignment horizontal="right" vertical="top"/>
    </xf>
    <xf numFmtId="0" fontId="13" fillId="0" borderId="70" xfId="3" applyFont="1" applyFill="1" applyBorder="1" applyProtection="1"/>
    <xf numFmtId="0" fontId="13" fillId="0" borderId="10" xfId="3" applyFont="1" applyFill="1" applyBorder="1" applyProtection="1"/>
    <xf numFmtId="43" fontId="16" fillId="0" borderId="77" xfId="5" applyFont="1" applyFill="1" applyBorder="1" applyProtection="1"/>
    <xf numFmtId="0" fontId="14" fillId="0" borderId="78" xfId="3" applyFont="1" applyFill="1" applyBorder="1" applyAlignment="1" applyProtection="1">
      <alignment horizontal="center"/>
    </xf>
    <xf numFmtId="0" fontId="14" fillId="0" borderId="55" xfId="3" applyFont="1" applyFill="1" applyBorder="1" applyAlignment="1" applyProtection="1">
      <alignment horizontal="center"/>
    </xf>
    <xf numFmtId="0" fontId="14" fillId="0" borderId="6" xfId="3" applyFont="1" applyFill="1" applyBorder="1" applyProtection="1"/>
    <xf numFmtId="0" fontId="12" fillId="0" borderId="10" xfId="3" applyFill="1" applyBorder="1" applyProtection="1"/>
    <xf numFmtId="0" fontId="12" fillId="0" borderId="6" xfId="3" applyFill="1" applyBorder="1" applyProtection="1"/>
    <xf numFmtId="0" fontId="17" fillId="0" borderId="55" xfId="3" applyFont="1" applyFill="1" applyBorder="1" applyProtection="1"/>
    <xf numFmtId="0" fontId="12" fillId="0" borderId="51" xfId="3" applyBorder="1" applyProtection="1"/>
    <xf numFmtId="0" fontId="7" fillId="0" borderId="79" xfId="3" applyFont="1" applyFill="1" applyBorder="1" applyAlignment="1" applyProtection="1">
      <alignment vertical="center"/>
    </xf>
    <xf numFmtId="0" fontId="7" fillId="0" borderId="81" xfId="3" applyFont="1" applyFill="1" applyBorder="1" applyAlignment="1" applyProtection="1">
      <alignment vertical="center"/>
    </xf>
    <xf numFmtId="0" fontId="13" fillId="0" borderId="6" xfId="3" applyFont="1" applyFill="1" applyBorder="1" applyProtection="1"/>
    <xf numFmtId="9" fontId="13" fillId="0" borderId="50" xfId="2" applyFont="1" applyFill="1" applyBorder="1" applyAlignment="1" applyProtection="1">
      <alignment horizontal="left" indent="2"/>
    </xf>
    <xf numFmtId="9" fontId="13" fillId="0" borderId="55" xfId="2" applyFont="1" applyFill="1" applyBorder="1" applyAlignment="1" applyProtection="1">
      <alignment horizontal="left" vertical="center" wrapText="1" indent="2"/>
    </xf>
    <xf numFmtId="0" fontId="7" fillId="0" borderId="2" xfId="3" applyFont="1" applyFill="1" applyBorder="1" applyAlignment="1" applyProtection="1">
      <alignment horizontal="left" vertical="center"/>
    </xf>
    <xf numFmtId="0" fontId="12" fillId="0" borderId="10" xfId="3" applyBorder="1" applyProtection="1"/>
    <xf numFmtId="0" fontId="7" fillId="0" borderId="84" xfId="3" applyFont="1" applyFill="1" applyBorder="1" applyAlignment="1" applyProtection="1">
      <alignment horizontal="right" vertical="center"/>
    </xf>
    <xf numFmtId="0" fontId="7" fillId="0" borderId="85" xfId="3" applyFont="1" applyFill="1" applyBorder="1" applyAlignment="1" applyProtection="1">
      <alignment horizontal="right" vertical="center"/>
    </xf>
    <xf numFmtId="0" fontId="7" fillId="0" borderId="40" xfId="3" applyFont="1" applyFill="1" applyBorder="1" applyAlignment="1" applyProtection="1">
      <alignment horizontal="right" vertical="center"/>
    </xf>
    <xf numFmtId="9" fontId="13" fillId="0" borderId="50" xfId="2" applyFont="1" applyFill="1" applyBorder="1" applyAlignment="1" applyProtection="1">
      <alignment horizontal="center" vertical="center" wrapText="1"/>
    </xf>
    <xf numFmtId="0" fontId="7" fillId="0" borderId="48" xfId="3" applyFont="1" applyFill="1" applyBorder="1" applyAlignment="1" applyProtection="1">
      <alignment horizontal="right" vertical="center"/>
    </xf>
    <xf numFmtId="0" fontId="7" fillId="0" borderId="65" xfId="3" applyFont="1" applyFill="1" applyBorder="1" applyAlignment="1" applyProtection="1">
      <alignment horizontal="right" vertical="center"/>
    </xf>
    <xf numFmtId="0" fontId="7" fillId="0" borderId="2" xfId="3" applyFont="1" applyFill="1" applyBorder="1" applyAlignment="1" applyProtection="1">
      <alignment vertical="center"/>
    </xf>
    <xf numFmtId="0" fontId="7" fillId="0" borderId="65" xfId="3" applyFont="1" applyFill="1" applyBorder="1" applyAlignment="1" applyProtection="1">
      <alignment vertical="center"/>
    </xf>
    <xf numFmtId="9" fontId="13" fillId="0" borderId="55" xfId="2" applyFont="1" applyFill="1" applyBorder="1" applyAlignment="1" applyProtection="1">
      <alignment horizontal="center" vertical="center"/>
    </xf>
    <xf numFmtId="0" fontId="7" fillId="0" borderId="2" xfId="3" applyFont="1" applyFill="1" applyBorder="1" applyAlignment="1" applyProtection="1">
      <alignment vertical="center" wrapText="1"/>
    </xf>
    <xf numFmtId="1" fontId="12" fillId="0" borderId="84" xfId="5" applyNumberFormat="1" applyFont="1" applyFill="1" applyBorder="1" applyAlignment="1" applyProtection="1">
      <alignment horizontal="center" vertical="center"/>
    </xf>
    <xf numFmtId="9" fontId="13" fillId="0" borderId="10" xfId="2" applyFont="1" applyFill="1" applyBorder="1" applyAlignment="1" applyProtection="1">
      <alignment horizontal="left" vertical="center" indent="2"/>
    </xf>
    <xf numFmtId="1" fontId="12" fillId="0" borderId="48" xfId="5" applyNumberFormat="1" applyFont="1" applyFill="1" applyBorder="1" applyAlignment="1" applyProtection="1">
      <alignment horizontal="center" vertical="center"/>
    </xf>
    <xf numFmtId="9" fontId="12" fillId="0" borderId="10" xfId="2" applyFont="1" applyFill="1" applyBorder="1" applyAlignment="1" applyProtection="1">
      <alignment horizontal="left" vertical="center" indent="2"/>
    </xf>
    <xf numFmtId="0" fontId="13" fillId="0" borderId="10" xfId="3" applyFont="1" applyFill="1" applyBorder="1" applyAlignment="1" applyProtection="1">
      <alignment horizontal="center"/>
    </xf>
    <xf numFmtId="0" fontId="19" fillId="0" borderId="2" xfId="3" applyFont="1" applyFill="1" applyBorder="1" applyAlignment="1" applyProtection="1">
      <alignment vertical="center"/>
    </xf>
    <xf numFmtId="0" fontId="19" fillId="0" borderId="2" xfId="3" applyFont="1" applyFill="1" applyBorder="1" applyProtection="1"/>
    <xf numFmtId="0" fontId="7" fillId="0" borderId="1" xfId="3" applyFont="1" applyFill="1" applyBorder="1" applyAlignment="1" applyProtection="1">
      <alignment vertical="center" wrapText="1"/>
    </xf>
    <xf numFmtId="9" fontId="13" fillId="0" borderId="50" xfId="2" applyFont="1" applyFill="1" applyBorder="1" applyAlignment="1" applyProtection="1">
      <alignment horizontal="center" vertical="center" wrapText="1"/>
    </xf>
    <xf numFmtId="0" fontId="7" fillId="0" borderId="40" xfId="3" applyFont="1" applyFill="1" applyBorder="1" applyAlignment="1" applyProtection="1">
      <alignment vertical="center"/>
    </xf>
    <xf numFmtId="3" fontId="14" fillId="0" borderId="26" xfId="5" applyNumberFormat="1" applyFont="1" applyFill="1" applyBorder="1" applyAlignment="1" applyProtection="1">
      <alignment vertical="center"/>
    </xf>
    <xf numFmtId="9" fontId="13" fillId="0" borderId="39" xfId="2" applyFont="1" applyFill="1" applyBorder="1" applyAlignment="1" applyProtection="1">
      <alignment horizontal="left" vertical="center" indent="2"/>
    </xf>
    <xf numFmtId="0" fontId="7" fillId="0" borderId="6" xfId="3" applyFont="1" applyFill="1" applyBorder="1" applyAlignment="1" applyProtection="1">
      <alignment vertical="center"/>
    </xf>
    <xf numFmtId="0" fontId="7" fillId="0" borderId="0" xfId="0" applyFont="1" applyBorder="1" applyAlignment="1">
      <alignment vertical="center" wrapText="1"/>
    </xf>
    <xf numFmtId="166" fontId="11" fillId="4" borderId="2" xfId="1" applyNumberFormat="1" applyFont="1" applyFill="1" applyBorder="1" applyAlignment="1">
      <alignment vertical="center" wrapText="1"/>
    </xf>
    <xf numFmtId="166" fontId="11" fillId="4" borderId="12" xfId="1" applyNumberFormat="1" applyFont="1" applyFill="1" applyBorder="1" applyAlignment="1">
      <alignment vertical="center" wrapText="1"/>
    </xf>
    <xf numFmtId="166" fontId="11" fillId="13" borderId="2" xfId="1" applyNumberFormat="1" applyFont="1" applyFill="1" applyBorder="1" applyAlignment="1">
      <alignment horizontal="left" vertical="center" wrapText="1"/>
    </xf>
    <xf numFmtId="166" fontId="11" fillId="13" borderId="16" xfId="0" applyNumberFormat="1" applyFont="1" applyFill="1" applyBorder="1" applyAlignment="1">
      <alignment horizontal="left" vertical="center" wrapText="1"/>
    </xf>
    <xf numFmtId="0" fontId="11" fillId="0" borderId="50" xfId="0" applyFont="1" applyFill="1" applyBorder="1" applyAlignment="1">
      <alignment horizontal="left" vertical="center" wrapText="1"/>
    </xf>
    <xf numFmtId="166" fontId="11" fillId="0" borderId="50" xfId="0" applyNumberFormat="1" applyFont="1" applyFill="1" applyBorder="1" applyAlignment="1">
      <alignment horizontal="left" vertical="center" wrapText="1"/>
    </xf>
    <xf numFmtId="0" fontId="11" fillId="0" borderId="51" xfId="0" applyFont="1" applyFill="1" applyBorder="1" applyAlignment="1">
      <alignment horizontal="left" vertical="center" wrapText="1"/>
    </xf>
    <xf numFmtId="166" fontId="11" fillId="13" borderId="12" xfId="0" applyNumberFormat="1" applyFont="1" applyFill="1" applyBorder="1" applyAlignment="1">
      <alignment horizontal="left" vertical="center" wrapText="1"/>
    </xf>
    <xf numFmtId="0" fontId="7" fillId="0" borderId="70" xfId="0" applyFont="1" applyFill="1" applyBorder="1" applyAlignment="1">
      <alignment horizontal="center" vertical="center" wrapText="1"/>
    </xf>
    <xf numFmtId="166" fontId="11" fillId="4" borderId="48" xfId="1" applyNumberFormat="1" applyFont="1" applyFill="1" applyBorder="1" applyAlignment="1">
      <alignment vertical="center" wrapText="1"/>
    </xf>
    <xf numFmtId="166" fontId="11" fillId="4" borderId="49" xfId="1" applyNumberFormat="1" applyFont="1" applyFill="1" applyBorder="1" applyAlignment="1">
      <alignment vertical="center" wrapText="1"/>
    </xf>
    <xf numFmtId="166" fontId="11" fillId="0" borderId="55" xfId="1" applyNumberFormat="1" applyFont="1" applyFill="1" applyBorder="1" applyAlignment="1">
      <alignment vertical="center"/>
    </xf>
    <xf numFmtId="164" fontId="11" fillId="0" borderId="50" xfId="1" applyFont="1" applyFill="1" applyBorder="1" applyAlignment="1">
      <alignment vertical="center"/>
    </xf>
    <xf numFmtId="166" fontId="11" fillId="4" borderId="43" xfId="1" applyNumberFormat="1" applyFont="1" applyFill="1" applyBorder="1" applyAlignment="1">
      <alignment vertical="center" wrapText="1"/>
    </xf>
    <xf numFmtId="166" fontId="11" fillId="4" borderId="16" xfId="1" applyNumberFormat="1" applyFont="1" applyFill="1" applyBorder="1" applyAlignment="1">
      <alignment vertical="center" wrapText="1"/>
    </xf>
    <xf numFmtId="166" fontId="11" fillId="14" borderId="16" xfId="1" applyNumberFormat="1" applyFont="1" applyFill="1" applyBorder="1" applyAlignment="1">
      <alignment vertical="center"/>
    </xf>
    <xf numFmtId="166" fontId="11" fillId="0" borderId="16" xfId="1" applyNumberFormat="1" applyFont="1" applyFill="1" applyBorder="1" applyAlignment="1">
      <alignment vertical="center"/>
    </xf>
    <xf numFmtId="164" fontId="7" fillId="0" borderId="27" xfId="1" applyFont="1" applyFill="1" applyBorder="1" applyAlignment="1">
      <alignment horizontal="center" vertical="center"/>
    </xf>
    <xf numFmtId="0" fontId="11" fillId="0" borderId="16" xfId="0" applyFont="1" applyFill="1" applyBorder="1" applyAlignment="1">
      <alignment horizontal="left" vertical="center" wrapText="1"/>
    </xf>
    <xf numFmtId="0" fontId="11" fillId="0" borderId="23" xfId="0" applyFont="1" applyFill="1" applyBorder="1" applyAlignment="1">
      <alignment horizontal="left" vertical="center" wrapText="1"/>
    </xf>
    <xf numFmtId="166" fontId="11" fillId="4" borderId="74" xfId="1" applyNumberFormat="1" applyFont="1" applyFill="1" applyBorder="1" applyAlignment="1">
      <alignment vertical="center" wrapText="1"/>
    </xf>
    <xf numFmtId="0" fontId="11" fillId="6" borderId="57" xfId="0" applyFont="1" applyFill="1" applyBorder="1" applyAlignment="1">
      <alignment horizontal="center" vertical="center" wrapText="1"/>
    </xf>
    <xf numFmtId="0" fontId="23" fillId="0" borderId="50" xfId="0" applyFont="1" applyBorder="1" applyAlignment="1">
      <alignment horizontal="left" vertical="center" wrapText="1"/>
    </xf>
    <xf numFmtId="0" fontId="11" fillId="7" borderId="51" xfId="0" applyFont="1" applyFill="1" applyBorder="1" applyAlignment="1">
      <alignment vertical="center" wrapText="1"/>
    </xf>
    <xf numFmtId="0" fontId="7" fillId="7" borderId="50" xfId="0" applyFont="1" applyFill="1" applyBorder="1" applyAlignment="1">
      <alignment vertical="center" wrapText="1"/>
    </xf>
    <xf numFmtId="0" fontId="23" fillId="0" borderId="51" xfId="0" applyFont="1" applyFill="1" applyBorder="1" applyAlignment="1">
      <alignment vertical="center" wrapText="1"/>
    </xf>
    <xf numFmtId="0" fontId="7" fillId="0" borderId="59" xfId="0" applyFont="1" applyFill="1" applyBorder="1" applyAlignment="1">
      <alignment vertical="center" wrapText="1"/>
    </xf>
    <xf numFmtId="0" fontId="21" fillId="0" borderId="10" xfId="0" applyFont="1" applyFill="1" applyBorder="1" applyAlignment="1">
      <alignment horizontal="left" vertical="center" wrapText="1"/>
    </xf>
    <xf numFmtId="0" fontId="11" fillId="0" borderId="18" xfId="0" applyFont="1" applyBorder="1" applyAlignment="1">
      <alignment horizontal="left" vertical="center" wrapText="1"/>
    </xf>
    <xf numFmtId="0" fontId="11" fillId="0" borderId="51" xfId="0" applyFont="1" applyFill="1" applyBorder="1" applyAlignment="1">
      <alignment vertical="center" wrapText="1"/>
    </xf>
    <xf numFmtId="0" fontId="21" fillId="0" borderId="55" xfId="0" applyFont="1" applyFill="1" applyBorder="1" applyAlignment="1">
      <alignment horizontal="left" vertical="center" wrapText="1"/>
    </xf>
    <xf numFmtId="0" fontId="7" fillId="0" borderId="50" xfId="0" applyFont="1" applyFill="1" applyBorder="1" applyAlignment="1">
      <alignment vertical="center" wrapText="1"/>
    </xf>
    <xf numFmtId="0" fontId="11" fillId="0" borderId="40" xfId="0" applyFont="1" applyBorder="1" applyAlignment="1">
      <alignment horizontal="left" vertical="center" wrapText="1"/>
    </xf>
    <xf numFmtId="0" fontId="11" fillId="4" borderId="50" xfId="0" applyFont="1" applyFill="1" applyBorder="1" applyAlignment="1">
      <alignment vertical="top" wrapText="1"/>
    </xf>
    <xf numFmtId="0" fontId="11" fillId="4" borderId="86" xfId="0" applyFont="1" applyFill="1" applyBorder="1" applyAlignment="1">
      <alignment vertical="top" wrapText="1"/>
    </xf>
    <xf numFmtId="0" fontId="11" fillId="4" borderId="11" xfId="0" applyFont="1" applyFill="1" applyBorder="1" applyAlignment="1">
      <alignment vertical="top" wrapText="1"/>
    </xf>
    <xf numFmtId="0" fontId="11" fillId="0" borderId="87" xfId="0" applyFont="1" applyFill="1" applyBorder="1" applyAlignment="1">
      <alignment horizontal="left" vertical="center" wrapText="1"/>
    </xf>
    <xf numFmtId="164" fontId="11" fillId="0" borderId="88" xfId="1" applyFont="1" applyFill="1" applyBorder="1" applyAlignment="1">
      <alignment vertical="center"/>
    </xf>
    <xf numFmtId="0" fontId="11" fillId="0" borderId="54" xfId="0" applyFont="1" applyFill="1" applyBorder="1" applyAlignment="1">
      <alignment vertical="center" wrapText="1"/>
    </xf>
    <xf numFmtId="3" fontId="18" fillId="0" borderId="0" xfId="5" applyNumberFormat="1" applyFont="1" applyFill="1" applyBorder="1" applyAlignment="1" applyProtection="1">
      <alignment vertical="center"/>
    </xf>
    <xf numFmtId="9" fontId="13" fillId="0" borderId="1" xfId="2" applyFont="1" applyFill="1" applyBorder="1" applyAlignment="1" applyProtection="1">
      <alignment horizontal="left" vertical="center" indent="2"/>
      <protection locked="0"/>
    </xf>
    <xf numFmtId="9" fontId="13" fillId="0" borderId="33" xfId="2" applyFont="1" applyFill="1" applyBorder="1" applyAlignment="1" applyProtection="1">
      <alignment horizontal="left" vertical="center" indent="2"/>
      <protection locked="0"/>
    </xf>
    <xf numFmtId="9" fontId="13" fillId="0" borderId="34" xfId="2" applyFont="1" applyFill="1" applyBorder="1" applyAlignment="1" applyProtection="1">
      <alignment horizontal="left" vertical="center" indent="2"/>
      <protection locked="0"/>
    </xf>
    <xf numFmtId="9" fontId="13" fillId="0" borderId="76" xfId="2" applyFont="1" applyFill="1" applyBorder="1" applyAlignment="1" applyProtection="1">
      <alignment horizontal="left" vertical="center" indent="2"/>
      <protection locked="0"/>
    </xf>
    <xf numFmtId="9" fontId="13" fillId="0" borderId="38" xfId="2" applyFont="1" applyFill="1" applyBorder="1" applyAlignment="1" applyProtection="1">
      <alignment horizontal="left" vertical="center" indent="2"/>
      <protection locked="0"/>
    </xf>
    <xf numFmtId="0" fontId="14" fillId="0" borderId="70" xfId="3" applyFont="1" applyFill="1" applyBorder="1" applyAlignment="1" applyProtection="1">
      <alignment vertical="center"/>
      <protection locked="0"/>
    </xf>
    <xf numFmtId="0" fontId="17" fillId="0" borderId="26" xfId="3" applyFont="1" applyFill="1" applyBorder="1" applyProtection="1">
      <protection locked="0"/>
    </xf>
    <xf numFmtId="0" fontId="17" fillId="0" borderId="25" xfId="3" applyFont="1" applyFill="1" applyBorder="1" applyProtection="1">
      <protection locked="0"/>
    </xf>
    <xf numFmtId="0" fontId="17" fillId="0" borderId="51" xfId="3" applyFont="1" applyFill="1" applyBorder="1" applyProtection="1">
      <protection locked="0"/>
    </xf>
    <xf numFmtId="0" fontId="12" fillId="0" borderId="6" xfId="3" applyFont="1" applyFill="1" applyBorder="1" applyAlignment="1" applyProtection="1">
      <alignment vertical="center"/>
      <protection locked="0"/>
    </xf>
    <xf numFmtId="0" fontId="12" fillId="0" borderId="0" xfId="3" applyBorder="1" applyProtection="1">
      <protection locked="0"/>
    </xf>
    <xf numFmtId="0" fontId="17" fillId="0" borderId="0" xfId="3" applyFont="1" applyFill="1" applyBorder="1" applyProtection="1">
      <protection locked="0"/>
    </xf>
    <xf numFmtId="0" fontId="17" fillId="0" borderId="22" xfId="3" applyFont="1" applyFill="1" applyBorder="1" applyProtection="1">
      <protection locked="0"/>
    </xf>
    <xf numFmtId="0" fontId="12" fillId="0" borderId="0" xfId="3" applyFont="1" applyFill="1" applyBorder="1" applyAlignment="1" applyProtection="1">
      <alignment vertical="center"/>
      <protection locked="0"/>
    </xf>
    <xf numFmtId="0" fontId="17" fillId="0" borderId="10" xfId="3" applyFont="1" applyFill="1" applyBorder="1" applyProtection="1">
      <protection locked="0"/>
    </xf>
    <xf numFmtId="0" fontId="13" fillId="0" borderId="6" xfId="3" applyFont="1" applyFill="1" applyBorder="1" applyAlignment="1" applyProtection="1">
      <protection locked="0"/>
    </xf>
    <xf numFmtId="0" fontId="17" fillId="0" borderId="0" xfId="3" applyFont="1" applyFill="1" applyBorder="1" applyAlignment="1" applyProtection="1">
      <protection locked="0"/>
    </xf>
    <xf numFmtId="0" fontId="17" fillId="0" borderId="22" xfId="3" applyFont="1" applyFill="1" applyBorder="1" applyAlignment="1" applyProtection="1">
      <protection locked="0"/>
    </xf>
    <xf numFmtId="0" fontId="13" fillId="0" borderId="0" xfId="3" applyFont="1" applyFill="1" applyBorder="1" applyAlignment="1" applyProtection="1">
      <protection locked="0"/>
    </xf>
    <xf numFmtId="0" fontId="17" fillId="0" borderId="10" xfId="3" applyFont="1" applyFill="1" applyBorder="1" applyAlignment="1" applyProtection="1">
      <protection locked="0"/>
    </xf>
    <xf numFmtId="0" fontId="17" fillId="0" borderId="19" xfId="3" applyFont="1" applyFill="1" applyBorder="1" applyAlignment="1" applyProtection="1">
      <protection locked="0"/>
    </xf>
    <xf numFmtId="0" fontId="17" fillId="0" borderId="4" xfId="3" applyFont="1" applyFill="1" applyBorder="1" applyAlignment="1" applyProtection="1">
      <protection locked="0"/>
    </xf>
    <xf numFmtId="0" fontId="13" fillId="0" borderId="4" xfId="3" applyFont="1" applyFill="1" applyBorder="1" applyAlignment="1" applyProtection="1">
      <protection locked="0"/>
    </xf>
    <xf numFmtId="0" fontId="17" fillId="0" borderId="55" xfId="3" applyFont="1" applyFill="1" applyBorder="1" applyAlignment="1" applyProtection="1">
      <protection locked="0"/>
    </xf>
    <xf numFmtId="0" fontId="13" fillId="0" borderId="86" xfId="3" applyFont="1" applyFill="1" applyBorder="1" applyAlignment="1" applyProtection="1">
      <protection locked="0"/>
    </xf>
    <xf numFmtId="0" fontId="13" fillId="0" borderId="72" xfId="3" applyFont="1" applyFill="1" applyBorder="1" applyAlignment="1" applyProtection="1">
      <protection locked="0"/>
    </xf>
    <xf numFmtId="0" fontId="17" fillId="0" borderId="72" xfId="3" applyFont="1" applyFill="1" applyBorder="1" applyAlignment="1" applyProtection="1">
      <protection locked="0"/>
    </xf>
    <xf numFmtId="0" fontId="17" fillId="0" borderId="11" xfId="3" applyFont="1" applyFill="1" applyBorder="1" applyAlignment="1" applyProtection="1">
      <protection locked="0"/>
    </xf>
    <xf numFmtId="0" fontId="2" fillId="0" borderId="0" xfId="10" applyFill="1" applyBorder="1" applyAlignment="1">
      <alignment vertical="top" wrapText="1"/>
    </xf>
    <xf numFmtId="0" fontId="13" fillId="0" borderId="0" xfId="3" applyFont="1" applyBorder="1" applyAlignment="1" applyProtection="1">
      <alignment vertical="center" wrapText="1"/>
    </xf>
    <xf numFmtId="0" fontId="14" fillId="0" borderId="0" xfId="3" applyFont="1" applyFill="1" applyBorder="1" applyAlignment="1" applyProtection="1">
      <alignment horizontal="left" vertical="center" indent="1"/>
      <protection locked="0"/>
    </xf>
    <xf numFmtId="0" fontId="12" fillId="0" borderId="8" xfId="3" applyFill="1" applyBorder="1" applyAlignment="1" applyProtection="1">
      <alignment vertical="top"/>
    </xf>
    <xf numFmtId="0" fontId="13" fillId="0" borderId="25" xfId="3" applyFont="1" applyFill="1" applyBorder="1" applyAlignment="1" applyProtection="1">
      <alignment vertical="top"/>
    </xf>
    <xf numFmtId="0" fontId="23" fillId="0" borderId="50" xfId="0" applyFont="1" applyBorder="1" applyAlignment="1" applyProtection="1">
      <alignment vertical="center" wrapText="1"/>
      <protection locked="0"/>
    </xf>
    <xf numFmtId="0" fontId="7" fillId="0" borderId="50"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7" fillId="0" borderId="2" xfId="0" applyFont="1" applyBorder="1" applyAlignment="1" applyProtection="1">
      <alignment horizontal="right" vertical="center" wrapText="1"/>
      <protection locked="0"/>
    </xf>
    <xf numFmtId="0" fontId="23" fillId="0" borderId="12" xfId="0" applyFont="1" applyFill="1" applyBorder="1" applyAlignment="1" applyProtection="1">
      <alignment vertical="center" wrapText="1"/>
      <protection locked="0"/>
    </xf>
    <xf numFmtId="0" fontId="11" fillId="0" borderId="51" xfId="0" applyFont="1" applyBorder="1" applyAlignment="1" applyProtection="1">
      <alignment vertical="center" wrapText="1"/>
      <protection locked="0"/>
    </xf>
    <xf numFmtId="0" fontId="7" fillId="0" borderId="44" xfId="0" applyFont="1" applyBorder="1" applyAlignment="1" applyProtection="1">
      <alignment vertical="center" wrapText="1"/>
      <protection locked="0"/>
    </xf>
    <xf numFmtId="0" fontId="11" fillId="4" borderId="65" xfId="0" applyFont="1" applyFill="1" applyBorder="1" applyAlignment="1">
      <alignment vertical="top" wrapText="1"/>
    </xf>
    <xf numFmtId="0" fontId="11" fillId="4" borderId="40" xfId="0" applyFont="1" applyFill="1" applyBorder="1" applyAlignment="1">
      <alignment vertical="center" wrapText="1"/>
    </xf>
    <xf numFmtId="0" fontId="11" fillId="4" borderId="40" xfId="0" applyFont="1" applyFill="1" applyBorder="1" applyAlignment="1">
      <alignment vertical="center"/>
    </xf>
    <xf numFmtId="0" fontId="21" fillId="4" borderId="56" xfId="0" applyFont="1" applyFill="1" applyBorder="1" applyAlignment="1">
      <alignment vertical="center" wrapText="1"/>
    </xf>
    <xf numFmtId="0" fontId="7" fillId="0" borderId="0" xfId="0" applyFont="1" applyAlignment="1" applyProtection="1">
      <alignment vertical="center" wrapText="1"/>
      <protection locked="0"/>
    </xf>
    <xf numFmtId="0" fontId="11" fillId="6" borderId="9" xfId="0" applyFont="1" applyFill="1" applyBorder="1" applyAlignment="1" applyProtection="1">
      <alignment horizontal="center" vertical="center" wrapText="1"/>
      <protection locked="0"/>
    </xf>
    <xf numFmtId="0" fontId="11" fillId="4" borderId="50" xfId="0" applyFont="1" applyFill="1" applyBorder="1" applyAlignment="1" applyProtection="1">
      <alignment vertical="center" wrapText="1"/>
      <protection locked="0"/>
    </xf>
    <xf numFmtId="0" fontId="11" fillId="0" borderId="50" xfId="0" applyFont="1" applyFill="1" applyBorder="1" applyAlignment="1" applyProtection="1">
      <alignment horizontal="center" vertical="center" wrapText="1"/>
      <protection locked="0"/>
    </xf>
    <xf numFmtId="0" fontId="11" fillId="7" borderId="12" xfId="0" applyFont="1" applyFill="1" applyBorder="1" applyAlignment="1" applyProtection="1">
      <alignment vertical="center" wrapText="1"/>
      <protection locked="0"/>
    </xf>
    <xf numFmtId="0" fontId="11" fillId="0" borderId="50"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0" fontId="23" fillId="7" borderId="51" xfId="0" applyFont="1" applyFill="1" applyBorder="1" applyAlignment="1" applyProtection="1">
      <alignment vertical="center" wrapText="1"/>
      <protection locked="0"/>
    </xf>
    <xf numFmtId="0" fontId="23" fillId="7" borderId="54" xfId="0" applyFont="1" applyFill="1" applyBorder="1" applyAlignment="1" applyProtection="1">
      <alignment vertical="center" wrapText="1"/>
      <protection locked="0"/>
    </xf>
    <xf numFmtId="0" fontId="21" fillId="0" borderId="0" xfId="0" applyFont="1" applyFill="1" applyBorder="1" applyAlignment="1" applyProtection="1">
      <alignment horizontal="left" vertical="center" wrapText="1"/>
      <protection locked="0"/>
    </xf>
    <xf numFmtId="0" fontId="11" fillId="4" borderId="53" xfId="0" applyFont="1" applyFill="1" applyBorder="1" applyAlignment="1" applyProtection="1">
      <alignment vertical="top" wrapText="1"/>
      <protection locked="0"/>
    </xf>
    <xf numFmtId="0" fontId="11" fillId="7" borderId="43" xfId="0" applyFont="1" applyFill="1" applyBorder="1" applyAlignment="1" applyProtection="1">
      <alignment vertical="center" wrapText="1"/>
      <protection locked="0"/>
    </xf>
    <xf numFmtId="0" fontId="11" fillId="4" borderId="12" xfId="0" applyFont="1" applyFill="1" applyBorder="1" applyAlignment="1" applyProtection="1">
      <alignment vertical="top" wrapText="1"/>
      <protection locked="0"/>
    </xf>
    <xf numFmtId="0" fontId="11" fillId="0" borderId="12" xfId="0" applyFont="1" applyFill="1" applyBorder="1" applyAlignment="1" applyProtection="1">
      <alignment vertical="center" wrapText="1"/>
      <protection locked="0"/>
    </xf>
    <xf numFmtId="0" fontId="7" fillId="0" borderId="12" xfId="0" applyFont="1" applyFill="1" applyBorder="1" applyAlignment="1" applyProtection="1">
      <alignment vertical="center" wrapText="1"/>
      <protection locked="0"/>
    </xf>
    <xf numFmtId="0" fontId="21" fillId="0" borderId="4" xfId="0" applyFont="1" applyFill="1" applyBorder="1" applyAlignment="1" applyProtection="1">
      <alignment horizontal="left" vertical="center" wrapText="1"/>
      <protection locked="0"/>
    </xf>
    <xf numFmtId="0" fontId="11" fillId="6" borderId="53" xfId="0" applyFont="1" applyFill="1" applyBorder="1" applyAlignment="1" applyProtection="1">
      <alignment horizontal="center" vertical="center" wrapText="1"/>
      <protection locked="0"/>
    </xf>
    <xf numFmtId="0" fontId="11" fillId="7" borderId="49" xfId="0" applyFont="1" applyFill="1" applyBorder="1" applyAlignment="1" applyProtection="1">
      <alignment vertical="center" wrapText="1"/>
      <protection locked="0"/>
    </xf>
    <xf numFmtId="0" fontId="11" fillId="4" borderId="53" xfId="0" applyFont="1" applyFill="1" applyBorder="1" applyAlignment="1" applyProtection="1">
      <alignment vertical="center" wrapText="1"/>
      <protection locked="0"/>
    </xf>
    <xf numFmtId="0" fontId="7" fillId="0" borderId="43" xfId="0" applyFont="1" applyFill="1" applyBorder="1" applyAlignment="1" applyProtection="1">
      <alignment vertical="center" wrapText="1"/>
      <protection locked="0"/>
    </xf>
    <xf numFmtId="0" fontId="21" fillId="4" borderId="53" xfId="0" applyFont="1" applyFill="1" applyBorder="1" applyAlignment="1" applyProtection="1">
      <alignment vertical="center" wrapText="1"/>
      <protection locked="0"/>
    </xf>
    <xf numFmtId="0" fontId="7" fillId="0" borderId="0" xfId="0" applyFont="1" applyFill="1" applyAlignment="1" applyProtection="1">
      <alignment vertical="center" wrapText="1" shrinkToFit="1"/>
      <protection locked="0"/>
    </xf>
    <xf numFmtId="164" fontId="11" fillId="4" borderId="68" xfId="1"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7" fillId="0" borderId="0" xfId="0" applyFont="1" applyBorder="1" applyAlignment="1" applyProtection="1">
      <alignment horizontal="left" vertical="center" wrapText="1"/>
      <protection locked="0"/>
    </xf>
    <xf numFmtId="0" fontId="7" fillId="0" borderId="0" xfId="0" applyFont="1" applyFill="1" applyBorder="1" applyAlignment="1" applyProtection="1">
      <alignment vertical="center" wrapText="1"/>
      <protection locked="0"/>
    </xf>
    <xf numFmtId="0" fontId="22" fillId="0" borderId="0" xfId="0" applyFont="1" applyBorder="1" applyAlignment="1" applyProtection="1">
      <alignment vertical="center" wrapText="1"/>
      <protection locked="0"/>
    </xf>
    <xf numFmtId="0" fontId="23" fillId="0" borderId="0" xfId="0" applyFont="1" applyFill="1" applyAlignment="1" applyProtection="1">
      <alignment vertical="center"/>
      <protection locked="0"/>
    </xf>
    <xf numFmtId="0" fontId="7" fillId="0" borderId="0" xfId="0" applyFont="1" applyAlignment="1" applyProtection="1">
      <alignment horizontal="center" vertical="center"/>
      <protection locked="0"/>
    </xf>
    <xf numFmtId="0" fontId="11" fillId="0" borderId="0" xfId="0" applyFont="1" applyBorder="1" applyAlignment="1" applyProtection="1">
      <alignment vertical="center" wrapText="1"/>
      <protection locked="0"/>
    </xf>
    <xf numFmtId="164" fontId="7" fillId="0" borderId="0" xfId="1" applyFont="1" applyAlignment="1" applyProtection="1">
      <alignment horizontal="center" vertical="center"/>
      <protection locked="0"/>
    </xf>
    <xf numFmtId="0" fontId="11" fillId="6" borderId="45" xfId="0" applyFont="1" applyFill="1" applyBorder="1" applyAlignment="1" applyProtection="1">
      <alignment horizontal="center" vertical="center" wrapText="1"/>
      <protection locked="0"/>
    </xf>
    <xf numFmtId="0" fontId="11" fillId="6" borderId="46" xfId="0" applyFont="1" applyFill="1" applyBorder="1" applyAlignment="1" applyProtection="1">
      <alignment horizontal="center" vertical="center" wrapText="1"/>
      <protection locked="0"/>
    </xf>
    <xf numFmtId="164" fontId="11" fillId="6" borderId="46" xfId="1" applyFont="1" applyFill="1" applyBorder="1" applyAlignment="1" applyProtection="1">
      <alignment horizontal="center" vertical="center" wrapText="1"/>
      <protection locked="0"/>
    </xf>
    <xf numFmtId="0" fontId="5" fillId="4" borderId="40" xfId="0" applyFont="1" applyFill="1" applyBorder="1" applyAlignment="1" applyProtection="1">
      <alignment vertical="center"/>
      <protection locked="0"/>
    </xf>
    <xf numFmtId="0" fontId="5" fillId="4" borderId="14" xfId="0" applyFont="1" applyFill="1" applyBorder="1" applyAlignment="1" applyProtection="1">
      <alignment vertical="center" wrapText="1"/>
      <protection locked="0"/>
    </xf>
    <xf numFmtId="0" fontId="5" fillId="4" borderId="15" xfId="0" applyFont="1" applyFill="1" applyBorder="1" applyAlignment="1" applyProtection="1">
      <alignment vertical="center" wrapText="1"/>
      <protection locked="0"/>
    </xf>
    <xf numFmtId="0" fontId="11" fillId="0" borderId="40"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7" fillId="7" borderId="40" xfId="0" applyFont="1" applyFill="1" applyBorder="1" applyAlignment="1" applyProtection="1">
      <alignment vertical="center"/>
      <protection locked="0"/>
    </xf>
    <xf numFmtId="0" fontId="7" fillId="7" borderId="14" xfId="0" applyFont="1" applyFill="1" applyBorder="1" applyAlignment="1" applyProtection="1">
      <alignment vertical="center"/>
      <protection locked="0"/>
    </xf>
    <xf numFmtId="0" fontId="7" fillId="7" borderId="15" xfId="0" applyFont="1" applyFill="1" applyBorder="1" applyAlignment="1" applyProtection="1">
      <alignment vertical="center"/>
      <protection locked="0"/>
    </xf>
    <xf numFmtId="0" fontId="7" fillId="0" borderId="2"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protection locked="0"/>
    </xf>
    <xf numFmtId="164" fontId="7" fillId="0" borderId="1" xfId="1" applyFont="1" applyBorder="1" applyAlignment="1" applyProtection="1">
      <alignment horizontal="center" vertical="center"/>
      <protection locked="0"/>
    </xf>
    <xf numFmtId="0" fontId="7" fillId="0" borderId="40"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protection locked="0"/>
    </xf>
    <xf numFmtId="164" fontId="7" fillId="0" borderId="14" xfId="1" applyFont="1" applyFill="1" applyBorder="1" applyAlignment="1" applyProtection="1">
      <alignment horizontal="center" vertical="center"/>
      <protection locked="0"/>
    </xf>
    <xf numFmtId="0" fontId="7" fillId="7" borderId="40" xfId="0" applyFont="1" applyFill="1" applyBorder="1" applyAlignment="1" applyProtection="1">
      <alignment vertical="center" wrapText="1"/>
      <protection locked="0"/>
    </xf>
    <xf numFmtId="0" fontId="7" fillId="7" borderId="14" xfId="0" applyFont="1" applyFill="1" applyBorder="1" applyAlignment="1" applyProtection="1">
      <alignment vertical="center" wrapText="1"/>
      <protection locked="0"/>
    </xf>
    <xf numFmtId="0" fontId="7" fillId="7" borderId="15" xfId="0" applyFont="1" applyFill="1" applyBorder="1" applyAlignment="1" applyProtection="1">
      <alignment vertical="center" wrapText="1"/>
      <protection locked="0"/>
    </xf>
    <xf numFmtId="0" fontId="7" fillId="0" borderId="65"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164" fontId="7" fillId="0" borderId="1" xfId="1" applyFont="1" applyFill="1" applyBorder="1" applyAlignment="1" applyProtection="1">
      <alignment horizontal="center" vertical="center"/>
      <protection locked="0"/>
    </xf>
    <xf numFmtId="0" fontId="11" fillId="0" borderId="44"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164" fontId="7" fillId="0" borderId="3" xfId="1" applyFont="1" applyBorder="1" applyAlignment="1" applyProtection="1">
      <alignment horizontal="center" vertical="center"/>
      <protection locked="0"/>
    </xf>
    <xf numFmtId="0" fontId="11" fillId="0" borderId="70"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protection locked="0"/>
    </xf>
    <xf numFmtId="164" fontId="7" fillId="0" borderId="26" xfId="1" applyFont="1" applyBorder="1" applyAlignment="1" applyProtection="1">
      <alignment horizontal="center" vertical="center"/>
      <protection locked="0"/>
    </xf>
    <xf numFmtId="0" fontId="11" fillId="7" borderId="44" xfId="0" applyFont="1" applyFill="1" applyBorder="1" applyAlignment="1" applyProtection="1">
      <alignment horizontal="center" vertical="center" wrapText="1"/>
      <protection locked="0"/>
    </xf>
    <xf numFmtId="0" fontId="7" fillId="7" borderId="3" xfId="0" applyFont="1" applyFill="1" applyBorder="1" applyAlignment="1" applyProtection="1">
      <alignment horizontal="center" vertical="center"/>
      <protection locked="0"/>
    </xf>
    <xf numFmtId="164" fontId="7" fillId="7" borderId="3" xfId="1" applyFont="1" applyFill="1" applyBorder="1" applyAlignment="1" applyProtection="1">
      <alignment horizontal="center" vertical="center"/>
      <protection locked="0"/>
    </xf>
    <xf numFmtId="0" fontId="11" fillId="7" borderId="41" xfId="0" applyFont="1" applyFill="1" applyBorder="1" applyAlignment="1" applyProtection="1">
      <alignment horizontal="center" vertical="center" wrapText="1"/>
      <protection locked="0"/>
    </xf>
    <xf numFmtId="0" fontId="7" fillId="7" borderId="42" xfId="0" applyFont="1" applyFill="1" applyBorder="1" applyAlignment="1" applyProtection="1">
      <alignment horizontal="center" vertical="center"/>
      <protection locked="0"/>
    </xf>
    <xf numFmtId="164" fontId="7" fillId="7" borderId="42" xfId="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protection locked="0"/>
    </xf>
    <xf numFmtId="164" fontId="7" fillId="0" borderId="0" xfId="1"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protection locked="0"/>
    </xf>
    <xf numFmtId="164" fontId="7" fillId="7" borderId="1" xfId="1" applyFont="1" applyFill="1" applyBorder="1" applyAlignment="1" applyProtection="1">
      <alignment horizontal="center" vertical="center"/>
      <protection locked="0"/>
    </xf>
    <xf numFmtId="0" fontId="11" fillId="6" borderId="73" xfId="0" applyFont="1" applyFill="1" applyBorder="1" applyAlignment="1" applyProtection="1">
      <alignment horizontal="center" vertical="center" wrapText="1"/>
      <protection locked="0"/>
    </xf>
    <xf numFmtId="0" fontId="11" fillId="6" borderId="61" xfId="0" applyFont="1" applyFill="1" applyBorder="1" applyAlignment="1" applyProtection="1">
      <alignment horizontal="center" vertical="center" wrapText="1"/>
      <protection locked="0"/>
    </xf>
    <xf numFmtId="164" fontId="11" fillId="6" borderId="61" xfId="1" applyFont="1" applyFill="1" applyBorder="1" applyAlignment="1" applyProtection="1">
      <alignment horizontal="center" vertical="center" wrapText="1"/>
      <protection locked="0"/>
    </xf>
    <xf numFmtId="0" fontId="11" fillId="4" borderId="40" xfId="0" applyFont="1" applyFill="1" applyBorder="1" applyAlignment="1" applyProtection="1">
      <alignment vertical="center"/>
      <protection locked="0"/>
    </xf>
    <xf numFmtId="0" fontId="11" fillId="4" borderId="14" xfId="0" applyFont="1" applyFill="1" applyBorder="1" applyAlignment="1" applyProtection="1">
      <alignment vertical="center"/>
      <protection locked="0"/>
    </xf>
    <xf numFmtId="0" fontId="11" fillId="4" borderId="15" xfId="0" applyFont="1" applyFill="1" applyBorder="1" applyAlignment="1" applyProtection="1">
      <alignment vertical="center"/>
      <protection locked="0"/>
    </xf>
    <xf numFmtId="0" fontId="7" fillId="7" borderId="41"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protection locked="0"/>
    </xf>
    <xf numFmtId="0" fontId="11" fillId="4" borderId="56" xfId="0" applyFont="1" applyFill="1" applyBorder="1" applyAlignment="1" applyProtection="1">
      <alignment vertical="center" wrapText="1"/>
      <protection locked="0"/>
    </xf>
    <xf numFmtId="0" fontId="11" fillId="4" borderId="52" xfId="0" applyFont="1" applyFill="1" applyBorder="1" applyAlignment="1" applyProtection="1">
      <alignment vertical="center" wrapText="1"/>
      <protection locked="0"/>
    </xf>
    <xf numFmtId="0" fontId="11" fillId="0" borderId="2" xfId="0" applyFont="1" applyFill="1" applyBorder="1" applyAlignment="1" applyProtection="1">
      <alignment horizontal="center" vertical="center" wrapText="1"/>
      <protection locked="0"/>
    </xf>
    <xf numFmtId="0" fontId="21" fillId="4" borderId="66" xfId="0" applyFont="1" applyFill="1" applyBorder="1" applyAlignment="1" applyProtection="1">
      <alignment vertical="center" wrapText="1"/>
      <protection locked="0"/>
    </xf>
    <xf numFmtId="0" fontId="21" fillId="4" borderId="67" xfId="0" applyFont="1" applyFill="1" applyBorder="1" applyAlignment="1" applyProtection="1">
      <alignment horizontal="center" vertical="center" wrapText="1"/>
      <protection locked="0"/>
    </xf>
    <xf numFmtId="0" fontId="24" fillId="4" borderId="67"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wrapText="1"/>
      <protection locked="0"/>
    </xf>
    <xf numFmtId="164" fontId="7" fillId="0" borderId="0" xfId="1" applyFont="1" applyBorder="1" applyAlignment="1" applyProtection="1">
      <alignment horizontal="center" vertical="center" wrapText="1"/>
      <protection locked="0"/>
    </xf>
    <xf numFmtId="9" fontId="7" fillId="0" borderId="0" xfId="0" applyNumberFormat="1" applyFont="1" applyFill="1" applyBorder="1" applyAlignment="1" applyProtection="1">
      <alignment horizontal="center" vertical="center" wrapText="1"/>
      <protection locked="0"/>
    </xf>
    <xf numFmtId="164" fontId="7" fillId="0" borderId="0" xfId="1" applyFont="1" applyFill="1" applyAlignment="1" applyProtection="1">
      <alignment horizontal="center" vertical="center" wrapText="1"/>
      <protection locked="0"/>
    </xf>
    <xf numFmtId="0" fontId="11" fillId="9" borderId="45" xfId="0" applyFont="1" applyFill="1" applyBorder="1" applyAlignment="1" applyProtection="1">
      <alignment horizontal="center" vertical="center" wrapText="1"/>
      <protection locked="0"/>
    </xf>
    <xf numFmtId="0" fontId="11" fillId="9" borderId="61" xfId="0" applyFont="1" applyFill="1" applyBorder="1" applyAlignment="1" applyProtection="1">
      <alignment horizontal="center" vertical="center" wrapText="1"/>
      <protection locked="0"/>
    </xf>
    <xf numFmtId="164" fontId="11" fillId="9" borderId="61" xfId="1" applyFont="1" applyFill="1" applyBorder="1" applyAlignment="1" applyProtection="1">
      <alignment horizontal="center" vertical="center" wrapText="1"/>
      <protection locked="0"/>
    </xf>
    <xf numFmtId="0" fontId="5" fillId="4" borderId="14" xfId="0" applyFont="1" applyFill="1" applyBorder="1" applyAlignment="1" applyProtection="1">
      <alignment vertical="center"/>
      <protection locked="0"/>
    </xf>
    <xf numFmtId="0" fontId="5" fillId="4" borderId="15" xfId="0" applyFont="1" applyFill="1" applyBorder="1" applyAlignment="1" applyProtection="1">
      <alignment vertical="center"/>
      <protection locked="0"/>
    </xf>
    <xf numFmtId="0" fontId="11" fillId="0" borderId="2" xfId="0" applyFont="1" applyBorder="1" applyAlignment="1" applyProtection="1">
      <alignment horizontal="center" vertical="center" wrapText="1"/>
      <protection locked="0"/>
    </xf>
    <xf numFmtId="0" fontId="11" fillId="4" borderId="56" xfId="0" applyFont="1" applyFill="1" applyBorder="1" applyAlignment="1" applyProtection="1">
      <alignment vertical="center"/>
      <protection locked="0"/>
    </xf>
    <xf numFmtId="0" fontId="11" fillId="4" borderId="52" xfId="0" applyFont="1" applyFill="1" applyBorder="1" applyAlignment="1" applyProtection="1">
      <alignment vertical="center"/>
      <protection locked="0"/>
    </xf>
    <xf numFmtId="0" fontId="11" fillId="4" borderId="89" xfId="0" applyFont="1" applyFill="1" applyBorder="1" applyAlignment="1" applyProtection="1">
      <alignment vertical="center"/>
      <protection locked="0"/>
    </xf>
    <xf numFmtId="0" fontId="11" fillId="9" borderId="46" xfId="0" applyFont="1" applyFill="1" applyBorder="1" applyAlignment="1" applyProtection="1">
      <alignment horizontal="center" vertical="center" wrapText="1"/>
      <protection locked="0"/>
    </xf>
    <xf numFmtId="164" fontId="11" fillId="9" borderId="46" xfId="1" applyFont="1" applyFill="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protection locked="0"/>
    </xf>
    <xf numFmtId="164" fontId="7" fillId="0" borderId="3" xfId="1" applyFont="1" applyFill="1" applyBorder="1" applyAlignment="1" applyProtection="1">
      <alignment horizontal="center" vertical="center"/>
      <protection locked="0"/>
    </xf>
    <xf numFmtId="0" fontId="21" fillId="4" borderId="73" xfId="0" applyFont="1" applyFill="1" applyBorder="1" applyAlignment="1" applyProtection="1">
      <alignment horizontal="center" vertical="center" wrapText="1"/>
      <protection locked="0"/>
    </xf>
    <xf numFmtId="0" fontId="24" fillId="4" borderId="46" xfId="0" applyFont="1" applyFill="1" applyBorder="1" applyAlignment="1" applyProtection="1">
      <alignment horizontal="center" vertical="center"/>
      <protection locked="0"/>
    </xf>
    <xf numFmtId="164" fontId="7" fillId="4" borderId="46" xfId="1" applyFont="1" applyFill="1" applyBorder="1" applyAlignment="1" applyProtection="1">
      <alignment horizontal="center" vertical="center"/>
      <protection locked="0"/>
    </xf>
    <xf numFmtId="0" fontId="7" fillId="7" borderId="48" xfId="0" applyFont="1" applyFill="1" applyBorder="1" applyAlignment="1" applyProtection="1">
      <alignment horizontal="center" vertical="center" wrapText="1"/>
      <protection locked="0"/>
    </xf>
    <xf numFmtId="0" fontId="24" fillId="4" borderId="61" xfId="0" applyFont="1" applyFill="1" applyBorder="1" applyAlignment="1" applyProtection="1">
      <alignment horizontal="center" vertical="center"/>
      <protection locked="0"/>
    </xf>
    <xf numFmtId="164" fontId="7" fillId="4" borderId="61" xfId="1" applyFont="1" applyFill="1" applyBorder="1" applyAlignment="1" applyProtection="1">
      <alignment horizontal="center" vertical="center"/>
      <protection locked="0"/>
    </xf>
    <xf numFmtId="0" fontId="4" fillId="0" borderId="1" xfId="0" applyFont="1" applyBorder="1" applyProtection="1">
      <protection locked="0"/>
    </xf>
    <xf numFmtId="0" fontId="0" fillId="0" borderId="1" xfId="0" applyBorder="1" applyProtection="1">
      <protection locked="0"/>
    </xf>
    <xf numFmtId="0" fontId="13" fillId="0" borderId="4" xfId="3" applyFont="1" applyFill="1" applyBorder="1" applyAlignment="1" applyProtection="1">
      <alignment horizontal="center"/>
      <protection locked="0"/>
    </xf>
    <xf numFmtId="9" fontId="13" fillId="0" borderId="14" xfId="2" applyFont="1" applyFill="1" applyBorder="1" applyAlignment="1" applyProtection="1">
      <alignment horizontal="center" vertical="center" wrapText="1"/>
      <protection locked="0"/>
    </xf>
    <xf numFmtId="9" fontId="13" fillId="0" borderId="50" xfId="2" applyFont="1" applyFill="1" applyBorder="1" applyAlignment="1" applyProtection="1">
      <alignment horizontal="center" vertical="center" wrapText="1"/>
      <protection locked="0"/>
    </xf>
    <xf numFmtId="164" fontId="7" fillId="4" borderId="16" xfId="1" applyFont="1" applyFill="1" applyBorder="1" applyAlignment="1">
      <alignment horizontal="center" vertical="center"/>
    </xf>
    <xf numFmtId="164" fontId="7" fillId="4" borderId="12" xfId="1" applyFont="1" applyFill="1" applyBorder="1" applyAlignment="1">
      <alignment horizontal="center" vertical="center"/>
    </xf>
    <xf numFmtId="0" fontId="11" fillId="0" borderId="4" xfId="0" applyFont="1" applyFill="1" applyBorder="1" applyAlignment="1">
      <alignment horizontal="center" vertical="center" wrapText="1"/>
    </xf>
    <xf numFmtId="164" fontId="7" fillId="4" borderId="23" xfId="1" applyFont="1" applyFill="1" applyBorder="1" applyAlignment="1">
      <alignment horizontal="center" vertical="center"/>
    </xf>
    <xf numFmtId="166" fontId="11" fillId="6" borderId="57" xfId="1" applyNumberFormat="1" applyFont="1" applyFill="1" applyBorder="1" applyAlignment="1">
      <alignment horizontal="center" vertical="center" wrapText="1"/>
    </xf>
    <xf numFmtId="0" fontId="7" fillId="0" borderId="50" xfId="0" applyFont="1" applyFill="1" applyBorder="1" applyAlignment="1" applyProtection="1">
      <alignment vertical="center" wrapText="1"/>
      <protection locked="0"/>
    </xf>
    <xf numFmtId="166" fontId="7" fillId="0" borderId="50" xfId="1" applyNumberFormat="1" applyFont="1" applyFill="1" applyBorder="1" applyAlignment="1">
      <alignment vertical="center"/>
    </xf>
    <xf numFmtId="0" fontId="7" fillId="0" borderId="4" xfId="0" applyFont="1" applyFill="1" applyBorder="1" applyAlignment="1" applyProtection="1">
      <alignment horizontal="center" vertical="center"/>
      <protection locked="0"/>
    </xf>
    <xf numFmtId="164" fontId="7" fillId="0" borderId="4" xfId="1" applyFont="1" applyFill="1" applyBorder="1" applyAlignment="1" applyProtection="1">
      <alignment horizontal="center" vertical="center"/>
      <protection locked="0"/>
    </xf>
    <xf numFmtId="166" fontId="7" fillId="0" borderId="4" xfId="1" applyNumberFormat="1" applyFont="1" applyFill="1" applyBorder="1" applyAlignment="1">
      <alignment horizontal="center" vertical="center"/>
    </xf>
    <xf numFmtId="166" fontId="11" fillId="0" borderId="90" xfId="1" applyNumberFormat="1" applyFont="1" applyFill="1" applyBorder="1" applyAlignment="1">
      <alignment vertical="center"/>
    </xf>
    <xf numFmtId="0" fontId="11" fillId="0" borderId="4" xfId="0" applyFont="1" applyFill="1" applyBorder="1" applyAlignment="1" applyProtection="1">
      <alignment vertical="center" wrapText="1"/>
      <protection locked="0"/>
    </xf>
    <xf numFmtId="0" fontId="7" fillId="7" borderId="5" xfId="0" applyFont="1" applyFill="1" applyBorder="1" applyAlignment="1" applyProtection="1">
      <alignment horizontal="center" vertical="center"/>
      <protection locked="0"/>
    </xf>
    <xf numFmtId="164" fontId="7" fillId="7" borderId="5" xfId="1" applyFont="1" applyFill="1" applyBorder="1" applyAlignment="1" applyProtection="1">
      <alignment horizontal="center" vertical="center"/>
      <protection locked="0"/>
    </xf>
    <xf numFmtId="166" fontId="11" fillId="7" borderId="55" xfId="1" applyNumberFormat="1" applyFont="1" applyFill="1" applyBorder="1" applyAlignment="1">
      <alignment vertical="center"/>
    </xf>
    <xf numFmtId="0" fontId="11" fillId="0" borderId="59" xfId="0" applyFont="1" applyFill="1" applyBorder="1" applyAlignment="1" applyProtection="1">
      <alignment vertical="center" wrapText="1"/>
      <protection locked="0"/>
    </xf>
    <xf numFmtId="164" fontId="11" fillId="2" borderId="3" xfId="1" applyFont="1" applyFill="1" applyBorder="1" applyAlignment="1">
      <alignment vertical="center"/>
    </xf>
    <xf numFmtId="166" fontId="11" fillId="0" borderId="49" xfId="1" applyNumberFormat="1" applyFont="1" applyFill="1" applyBorder="1" applyAlignment="1">
      <alignment vertical="center"/>
    </xf>
    <xf numFmtId="0" fontId="11" fillId="0" borderId="4" xfId="0" applyFont="1" applyFill="1" applyBorder="1" applyAlignment="1">
      <alignment vertical="center"/>
    </xf>
    <xf numFmtId="0" fontId="11" fillId="7" borderId="62" xfId="0" applyFont="1" applyFill="1" applyBorder="1" applyAlignment="1">
      <alignment vertical="center"/>
    </xf>
    <xf numFmtId="0" fontId="11" fillId="7" borderId="64" xfId="0" applyFont="1" applyFill="1" applyBorder="1" applyAlignment="1" applyProtection="1">
      <alignment vertical="center" wrapText="1"/>
      <protection locked="0"/>
    </xf>
    <xf numFmtId="164" fontId="11" fillId="0" borderId="9" xfId="1" applyFont="1" applyFill="1" applyBorder="1" applyAlignment="1">
      <alignment vertical="center"/>
    </xf>
    <xf numFmtId="0" fontId="5" fillId="0" borderId="1" xfId="0" applyFont="1" applyBorder="1"/>
    <xf numFmtId="9" fontId="5" fillId="0" borderId="1" xfId="2" applyFont="1" applyBorder="1"/>
    <xf numFmtId="0" fontId="5" fillId="0" borderId="1" xfId="0" applyFont="1" applyBorder="1" applyProtection="1">
      <protection locked="0"/>
    </xf>
    <xf numFmtId="0" fontId="5" fillId="0" borderId="0" xfId="0" applyFont="1" applyBorder="1"/>
    <xf numFmtId="9" fontId="5" fillId="0" borderId="0" xfId="2" applyFont="1" applyBorder="1"/>
    <xf numFmtId="0" fontId="5" fillId="0" borderId="0" xfId="0" applyFont="1" applyBorder="1" applyProtection="1">
      <protection locked="0"/>
    </xf>
    <xf numFmtId="0" fontId="30" fillId="0" borderId="0" xfId="0" applyFont="1" applyBorder="1"/>
    <xf numFmtId="0" fontId="4" fillId="0" borderId="0" xfId="0" applyFont="1" applyBorder="1"/>
    <xf numFmtId="0" fontId="29" fillId="0" borderId="57" xfId="0" applyFont="1" applyBorder="1" applyAlignment="1">
      <alignment vertical="center" wrapText="1"/>
    </xf>
    <xf numFmtId="0" fontId="4" fillId="0" borderId="27" xfId="0" applyFont="1" applyBorder="1" applyAlignment="1">
      <alignment vertical="center" wrapText="1"/>
    </xf>
    <xf numFmtId="0" fontId="9" fillId="0" borderId="27" xfId="0" applyFont="1" applyBorder="1" applyAlignment="1">
      <alignment vertical="center" wrapText="1"/>
    </xf>
    <xf numFmtId="0" fontId="29" fillId="0" borderId="27" xfId="0" applyFont="1" applyBorder="1" applyAlignment="1">
      <alignment vertical="center" wrapText="1"/>
    </xf>
    <xf numFmtId="0" fontId="6" fillId="0" borderId="27" xfId="0" applyFont="1" applyBorder="1" applyAlignment="1">
      <alignment vertical="center" wrapText="1"/>
    </xf>
    <xf numFmtId="0" fontId="4" fillId="0" borderId="27" xfId="0" applyFont="1" applyFill="1" applyBorder="1" applyAlignment="1">
      <alignment vertical="center" wrapText="1" shrinkToFit="1"/>
    </xf>
    <xf numFmtId="0" fontId="4" fillId="0" borderId="27" xfId="0" applyFont="1" applyBorder="1" applyAlignment="1">
      <alignment wrapText="1"/>
    </xf>
    <xf numFmtId="0" fontId="0" fillId="0" borderId="27" xfId="0" applyBorder="1" applyAlignment="1">
      <alignment wrapText="1"/>
    </xf>
    <xf numFmtId="0" fontId="0" fillId="0" borderId="90" xfId="0" applyBorder="1" applyAlignment="1">
      <alignment wrapText="1"/>
    </xf>
    <xf numFmtId="0" fontId="7" fillId="0" borderId="1" xfId="0" applyFont="1" applyBorder="1" applyProtection="1">
      <protection locked="0"/>
    </xf>
    <xf numFmtId="9" fontId="13" fillId="0" borderId="22" xfId="2" applyFont="1" applyFill="1" applyBorder="1" applyAlignment="1" applyProtection="1">
      <alignment horizontal="left" vertical="center" wrapText="1" indent="2"/>
      <protection locked="0"/>
    </xf>
    <xf numFmtId="9" fontId="13" fillId="0" borderId="0" xfId="2" applyFont="1" applyFill="1" applyBorder="1" applyAlignment="1" applyProtection="1">
      <alignment horizontal="left" vertical="center" wrapText="1" indent="2"/>
      <protection locked="0"/>
    </xf>
    <xf numFmtId="9" fontId="13" fillId="0" borderId="55" xfId="2" applyFont="1" applyFill="1" applyBorder="1" applyAlignment="1" applyProtection="1">
      <alignment horizontal="left" vertical="center" wrapText="1" indent="2"/>
      <protection locked="0"/>
    </xf>
    <xf numFmtId="9" fontId="13" fillId="0" borderId="0" xfId="2" applyFont="1" applyFill="1" applyBorder="1" applyAlignment="1" applyProtection="1">
      <alignment horizontal="center" vertical="center" wrapText="1"/>
      <protection locked="0"/>
    </xf>
    <xf numFmtId="9" fontId="13" fillId="0" borderId="4" xfId="2" applyFont="1" applyFill="1" applyBorder="1" applyAlignment="1" applyProtection="1">
      <alignment horizontal="center" vertical="center"/>
      <protection locked="0"/>
    </xf>
    <xf numFmtId="9" fontId="13" fillId="0" borderId="55" xfId="2" applyFont="1" applyFill="1" applyBorder="1" applyAlignment="1" applyProtection="1">
      <alignment horizontal="center" vertical="center"/>
      <protection locked="0"/>
    </xf>
    <xf numFmtId="0" fontId="12" fillId="0" borderId="10" xfId="3" applyBorder="1" applyProtection="1">
      <protection locked="0"/>
    </xf>
    <xf numFmtId="9" fontId="13" fillId="0" borderId="22" xfId="2" applyFont="1" applyFill="1" applyBorder="1" applyAlignment="1" applyProtection="1">
      <alignment horizontal="left" vertical="center" indent="2"/>
      <protection locked="0"/>
    </xf>
    <xf numFmtId="9" fontId="13" fillId="0" borderId="21" xfId="2" applyFont="1" applyFill="1" applyBorder="1" applyAlignment="1" applyProtection="1">
      <alignment horizontal="left" vertical="center" indent="2"/>
      <protection locked="0"/>
    </xf>
    <xf numFmtId="9" fontId="13" fillId="0" borderId="20" xfId="2" applyFont="1" applyFill="1" applyBorder="1" applyAlignment="1" applyProtection="1">
      <alignment horizontal="left" vertical="center" indent="2"/>
      <protection locked="0"/>
    </xf>
    <xf numFmtId="9" fontId="13" fillId="0" borderId="10" xfId="2" applyFont="1" applyFill="1" applyBorder="1" applyAlignment="1" applyProtection="1">
      <alignment horizontal="left" vertical="center" indent="2"/>
      <protection locked="0"/>
    </xf>
    <xf numFmtId="9" fontId="12" fillId="0" borderId="22" xfId="2" applyFont="1" applyFill="1" applyBorder="1" applyAlignment="1" applyProtection="1">
      <alignment horizontal="left" vertical="center" indent="2"/>
      <protection locked="0"/>
    </xf>
    <xf numFmtId="9" fontId="12" fillId="0" borderId="0" xfId="2" applyFont="1" applyFill="1" applyBorder="1" applyAlignment="1" applyProtection="1">
      <alignment horizontal="left" vertical="center" indent="2"/>
      <protection locked="0"/>
    </xf>
    <xf numFmtId="9" fontId="12" fillId="0" borderId="10" xfId="2" applyFont="1" applyFill="1" applyBorder="1" applyAlignment="1" applyProtection="1">
      <alignment horizontal="left" vertical="center" indent="2"/>
      <protection locked="0"/>
    </xf>
    <xf numFmtId="0" fontId="13" fillId="0" borderId="0" xfId="3" applyFont="1" applyFill="1" applyBorder="1" applyAlignment="1" applyProtection="1">
      <alignment horizontal="center"/>
      <protection locked="0"/>
    </xf>
    <xf numFmtId="0" fontId="13" fillId="0" borderId="10" xfId="3" applyFont="1" applyFill="1" applyBorder="1" applyAlignment="1" applyProtection="1">
      <alignment horizontal="center"/>
      <protection locked="0"/>
    </xf>
    <xf numFmtId="0" fontId="7" fillId="12" borderId="1" xfId="0" applyFont="1" applyFill="1" applyBorder="1" applyAlignment="1" applyProtection="1">
      <alignment horizontal="center" vertical="center"/>
      <protection locked="0"/>
    </xf>
    <xf numFmtId="164" fontId="11" fillId="12" borderId="1" xfId="1" applyFont="1" applyFill="1" applyBorder="1" applyAlignment="1" applyProtection="1">
      <alignment vertical="center"/>
      <protection locked="0"/>
    </xf>
    <xf numFmtId="0" fontId="7" fillId="5" borderId="1" xfId="0" applyFont="1" applyFill="1" applyBorder="1" applyAlignment="1" applyProtection="1">
      <alignment horizontal="center" vertical="center"/>
      <protection locked="0"/>
    </xf>
    <xf numFmtId="164" fontId="11" fillId="5" borderId="1" xfId="1" applyFont="1" applyFill="1" applyBorder="1" applyAlignment="1" applyProtection="1">
      <alignment vertical="center"/>
      <protection locked="0"/>
    </xf>
    <xf numFmtId="0" fontId="11" fillId="5" borderId="1" xfId="0" applyFont="1" applyFill="1" applyBorder="1" applyAlignment="1" applyProtection="1">
      <alignment horizontal="left" vertical="center" wrapText="1"/>
      <protection locked="0"/>
    </xf>
    <xf numFmtId="0" fontId="11" fillId="0" borderId="2"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166" fontId="11" fillId="13" borderId="2" xfId="1" applyNumberFormat="1" applyFont="1" applyFill="1" applyBorder="1" applyAlignment="1" applyProtection="1">
      <alignment horizontal="left" vertical="center" wrapText="1"/>
      <protection locked="0"/>
    </xf>
    <xf numFmtId="166" fontId="11" fillId="13" borderId="1" xfId="1" applyNumberFormat="1" applyFont="1" applyFill="1" applyBorder="1" applyAlignment="1" applyProtection="1">
      <alignment horizontal="left" vertical="center" wrapText="1"/>
      <protection locked="0"/>
    </xf>
    <xf numFmtId="166" fontId="11" fillId="13" borderId="15" xfId="1" applyNumberFormat="1" applyFont="1" applyFill="1" applyBorder="1" applyAlignment="1" applyProtection="1">
      <alignment horizontal="left" vertical="center" wrapText="1"/>
      <protection locked="0"/>
    </xf>
    <xf numFmtId="164" fontId="11" fillId="0" borderId="14" xfId="1" applyFont="1" applyFill="1" applyBorder="1" applyAlignment="1" applyProtection="1">
      <alignment vertical="center"/>
      <protection locked="0"/>
    </xf>
    <xf numFmtId="0" fontId="21" fillId="0" borderId="40"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protection locked="0"/>
    </xf>
    <xf numFmtId="166" fontId="11" fillId="4" borderId="2" xfId="1" applyNumberFormat="1" applyFont="1" applyFill="1" applyBorder="1" applyAlignment="1" applyProtection="1">
      <alignment vertical="center" wrapText="1"/>
      <protection locked="0"/>
    </xf>
    <xf numFmtId="166" fontId="11" fillId="4" borderId="1" xfId="1" applyNumberFormat="1" applyFont="1" applyFill="1" applyBorder="1" applyAlignment="1" applyProtection="1">
      <alignment vertical="center" wrapText="1"/>
      <protection locked="0"/>
    </xf>
    <xf numFmtId="166" fontId="11" fillId="4" borderId="41" xfId="1" applyNumberFormat="1" applyFont="1" applyFill="1" applyBorder="1" applyAlignment="1" applyProtection="1">
      <alignment vertical="center" wrapText="1"/>
      <protection locked="0"/>
    </xf>
    <xf numFmtId="166" fontId="11" fillId="4" borderId="42" xfId="1" applyNumberFormat="1" applyFont="1" applyFill="1" applyBorder="1" applyAlignment="1" applyProtection="1">
      <alignment vertical="center" wrapText="1"/>
      <protection locked="0"/>
    </xf>
    <xf numFmtId="164" fontId="7" fillId="0" borderId="1" xfId="1" applyFont="1" applyBorder="1" applyAlignment="1">
      <alignment vertical="center"/>
    </xf>
    <xf numFmtId="166" fontId="7" fillId="0" borderId="0" xfId="1" applyNumberFormat="1" applyFont="1" applyAlignment="1" applyProtection="1">
      <alignment vertical="center"/>
      <protection locked="0"/>
    </xf>
    <xf numFmtId="166" fontId="11" fillId="6" borderId="46" xfId="1" applyNumberFormat="1" applyFont="1" applyFill="1" applyBorder="1" applyAlignment="1" applyProtection="1">
      <alignment horizontal="center" vertical="center" wrapText="1"/>
      <protection locked="0"/>
    </xf>
    <xf numFmtId="0" fontId="11" fillId="4" borderId="14" xfId="0" applyFont="1" applyFill="1" applyBorder="1" applyAlignment="1" applyProtection="1">
      <alignment vertical="center" wrapText="1"/>
      <protection locked="0"/>
    </xf>
    <xf numFmtId="166" fontId="11" fillId="0" borderId="15" xfId="0" applyNumberFormat="1" applyFont="1" applyFill="1" applyBorder="1" applyAlignment="1" applyProtection="1">
      <alignment horizontal="center" vertical="center" wrapText="1"/>
      <protection locked="0"/>
    </xf>
    <xf numFmtId="166" fontId="11" fillId="7" borderId="1" xfId="1" applyNumberFormat="1" applyFont="1" applyFill="1" applyBorder="1" applyAlignment="1" applyProtection="1">
      <alignment vertical="center"/>
      <protection locked="0"/>
    </xf>
    <xf numFmtId="166" fontId="11" fillId="2" borderId="1" xfId="1" applyNumberFormat="1" applyFont="1" applyFill="1" applyBorder="1" applyAlignment="1" applyProtection="1">
      <alignment vertical="center"/>
      <protection locked="0"/>
    </xf>
    <xf numFmtId="166" fontId="11" fillId="0" borderId="14" xfId="1" applyNumberFormat="1" applyFont="1" applyFill="1" applyBorder="1" applyAlignment="1" applyProtection="1">
      <alignment vertical="center"/>
      <protection locked="0"/>
    </xf>
    <xf numFmtId="166" fontId="11" fillId="0" borderId="4" xfId="1" applyNumberFormat="1" applyFont="1" applyFill="1" applyBorder="1" applyAlignment="1" applyProtection="1">
      <alignment vertical="center"/>
      <protection locked="0"/>
    </xf>
    <xf numFmtId="166" fontId="11" fillId="3" borderId="26" xfId="1" applyNumberFormat="1" applyFont="1" applyFill="1" applyBorder="1" applyAlignment="1" applyProtection="1">
      <alignment vertical="center"/>
      <protection locked="0"/>
    </xf>
    <xf numFmtId="166" fontId="21" fillId="0" borderId="0" xfId="0" applyNumberFormat="1" applyFont="1" applyFill="1" applyBorder="1" applyAlignment="1" applyProtection="1">
      <alignment horizontal="left" vertical="center" wrapText="1"/>
      <protection locked="0"/>
    </xf>
    <xf numFmtId="0" fontId="11" fillId="4" borderId="52" xfId="0" applyFont="1" applyFill="1" applyBorder="1" applyAlignment="1" applyProtection="1">
      <alignment vertical="top" wrapText="1"/>
      <protection locked="0"/>
    </xf>
    <xf numFmtId="0" fontId="11" fillId="4" borderId="15" xfId="0" applyFont="1" applyFill="1" applyBorder="1" applyAlignment="1" applyProtection="1">
      <alignment vertical="top" wrapText="1"/>
      <protection locked="0"/>
    </xf>
    <xf numFmtId="166" fontId="11" fillId="7" borderId="1" xfId="0" applyNumberFormat="1" applyFont="1" applyFill="1" applyBorder="1" applyAlignment="1" applyProtection="1">
      <alignment vertical="center" wrapText="1"/>
      <protection locked="0"/>
    </xf>
    <xf numFmtId="166" fontId="11" fillId="0" borderId="14" xfId="0" applyNumberFormat="1" applyFont="1" applyFill="1" applyBorder="1" applyAlignment="1" applyProtection="1">
      <alignment vertical="center" wrapText="1"/>
      <protection locked="0"/>
    </xf>
    <xf numFmtId="166" fontId="11" fillId="7" borderId="5" xfId="0" applyNumberFormat="1" applyFont="1" applyFill="1" applyBorder="1" applyAlignment="1" applyProtection="1">
      <alignment vertical="center" wrapText="1"/>
      <protection locked="0"/>
    </xf>
    <xf numFmtId="166" fontId="21" fillId="0" borderId="4" xfId="0" applyNumberFormat="1" applyFont="1" applyFill="1" applyBorder="1" applyAlignment="1" applyProtection="1">
      <alignment horizontal="left" vertical="center" wrapText="1"/>
      <protection locked="0"/>
    </xf>
    <xf numFmtId="166" fontId="11" fillId="6" borderId="61" xfId="1" applyNumberFormat="1" applyFont="1" applyFill="1" applyBorder="1" applyAlignment="1" applyProtection="1">
      <alignment horizontal="center" vertical="center" wrapText="1"/>
      <protection locked="0"/>
    </xf>
    <xf numFmtId="166" fontId="11" fillId="7" borderId="63" xfId="0" applyNumberFormat="1" applyFont="1" applyFill="1" applyBorder="1" applyAlignment="1" applyProtection="1">
      <alignment vertical="center" wrapText="1"/>
      <protection locked="0"/>
    </xf>
    <xf numFmtId="166" fontId="11" fillId="0" borderId="4" xfId="0" applyNumberFormat="1" applyFont="1" applyFill="1" applyBorder="1" applyAlignment="1" applyProtection="1">
      <alignment vertical="center" wrapText="1"/>
      <protection locked="0"/>
    </xf>
    <xf numFmtId="166" fontId="11" fillId="4" borderId="52" xfId="0" applyNumberFormat="1" applyFont="1" applyFill="1" applyBorder="1" applyAlignment="1" applyProtection="1">
      <alignment vertical="center" wrapText="1"/>
      <protection locked="0"/>
    </xf>
    <xf numFmtId="166" fontId="11" fillId="0" borderId="1" xfId="1" applyNumberFormat="1" applyFont="1" applyFill="1" applyBorder="1" applyAlignment="1" applyProtection="1">
      <alignment vertical="center"/>
      <protection locked="0"/>
    </xf>
    <xf numFmtId="166" fontId="11" fillId="0" borderId="1" xfId="0" applyNumberFormat="1" applyFont="1" applyFill="1" applyBorder="1" applyAlignment="1" applyProtection="1">
      <alignment vertical="center" wrapText="1"/>
      <protection locked="0"/>
    </xf>
    <xf numFmtId="166" fontId="11" fillId="0" borderId="42" xfId="1" applyNumberFormat="1" applyFont="1" applyFill="1" applyBorder="1" applyAlignment="1" applyProtection="1">
      <alignment vertical="center"/>
      <protection locked="0"/>
    </xf>
    <xf numFmtId="166" fontId="11" fillId="2" borderId="5" xfId="1" applyNumberFormat="1" applyFont="1" applyFill="1" applyBorder="1" applyAlignment="1" applyProtection="1">
      <alignment vertical="center"/>
      <protection locked="0"/>
    </xf>
    <xf numFmtId="0" fontId="21" fillId="4" borderId="52" xfId="0" applyFont="1" applyFill="1" applyBorder="1" applyAlignment="1" applyProtection="1">
      <alignment vertical="center" wrapText="1"/>
      <protection locked="0"/>
    </xf>
    <xf numFmtId="166" fontId="7" fillId="0" borderId="0" xfId="0" applyNumberFormat="1" applyFont="1" applyFill="1" applyAlignment="1" applyProtection="1">
      <alignment vertical="center" wrapText="1" shrinkToFit="1"/>
      <protection locked="0"/>
    </xf>
    <xf numFmtId="166" fontId="7" fillId="0" borderId="0" xfId="0" applyNumberFormat="1" applyFont="1" applyFill="1" applyAlignment="1" applyProtection="1">
      <alignment vertical="center"/>
      <protection locked="0"/>
    </xf>
    <xf numFmtId="166" fontId="7" fillId="0" borderId="0" xfId="1" applyNumberFormat="1" applyFont="1" applyBorder="1" applyAlignment="1" applyProtection="1">
      <alignment horizontal="left" vertical="center" wrapText="1"/>
      <protection locked="0"/>
    </xf>
    <xf numFmtId="166" fontId="7" fillId="0" borderId="0" xfId="1" applyNumberFormat="1" applyFont="1" applyFill="1" applyAlignment="1" applyProtection="1">
      <alignment vertical="center" wrapText="1"/>
      <protection locked="0"/>
    </xf>
    <xf numFmtId="166" fontId="7" fillId="0" borderId="2" xfId="1" applyNumberFormat="1" applyFont="1" applyBorder="1" applyAlignment="1" applyProtection="1">
      <alignment horizontal="left" vertical="center" wrapText="1"/>
      <protection locked="0"/>
    </xf>
    <xf numFmtId="166" fontId="7" fillId="5" borderId="2" xfId="1" applyNumberFormat="1" applyFont="1" applyFill="1" applyBorder="1" applyAlignment="1" applyProtection="1">
      <alignment horizontal="left" vertical="center" wrapText="1"/>
      <protection locked="0"/>
    </xf>
    <xf numFmtId="166" fontId="7" fillId="0" borderId="2" xfId="1" applyNumberFormat="1" applyFont="1" applyFill="1" applyBorder="1" applyAlignment="1" applyProtection="1">
      <alignment horizontal="center" vertical="center" wrapText="1"/>
      <protection locked="0"/>
    </xf>
    <xf numFmtId="166" fontId="11" fillId="5" borderId="1" xfId="1" applyNumberFormat="1" applyFont="1" applyFill="1" applyBorder="1" applyAlignment="1" applyProtection="1">
      <alignment horizontal="left" vertical="center" wrapText="1"/>
      <protection locked="0"/>
    </xf>
    <xf numFmtId="166" fontId="7" fillId="0" borderId="1" xfId="1" applyNumberFormat="1" applyFont="1" applyFill="1" applyBorder="1" applyAlignment="1" applyProtection="1">
      <alignment horizontal="center" vertical="center"/>
      <protection locked="0"/>
    </xf>
    <xf numFmtId="166" fontId="11" fillId="0" borderId="2" xfId="1" applyNumberFormat="1" applyFont="1" applyFill="1" applyBorder="1" applyAlignment="1" applyProtection="1">
      <alignment horizontal="center" vertical="center" wrapText="1"/>
      <protection locked="0"/>
    </xf>
    <xf numFmtId="0" fontId="11" fillId="4" borderId="56" xfId="0" applyFont="1" applyFill="1" applyBorder="1" applyAlignment="1">
      <alignment horizontal="left" vertical="top"/>
    </xf>
    <xf numFmtId="164" fontId="7" fillId="4" borderId="3" xfId="1" applyFont="1" applyFill="1" applyBorder="1" applyAlignment="1">
      <alignment horizontal="center" vertical="center"/>
    </xf>
    <xf numFmtId="164" fontId="7" fillId="4" borderId="59" xfId="1" applyFont="1" applyFill="1" applyBorder="1" applyAlignment="1">
      <alignment horizontal="center" vertical="center"/>
    </xf>
    <xf numFmtId="0" fontId="11" fillId="15" borderId="1" xfId="0" applyFont="1" applyFill="1" applyBorder="1" applyAlignment="1">
      <alignment vertical="top" wrapText="1"/>
    </xf>
    <xf numFmtId="164" fontId="11" fillId="15" borderId="1" xfId="1" applyFont="1" applyFill="1" applyBorder="1" applyAlignment="1">
      <alignment vertical="center"/>
    </xf>
    <xf numFmtId="166" fontId="11" fillId="15" borderId="1" xfId="1" applyNumberFormat="1" applyFont="1" applyFill="1" applyBorder="1" applyAlignment="1" applyProtection="1">
      <alignment vertical="center" wrapText="1"/>
      <protection locked="0"/>
    </xf>
    <xf numFmtId="166" fontId="11" fillId="15" borderId="1" xfId="1" applyNumberFormat="1" applyFont="1" applyFill="1" applyBorder="1" applyAlignment="1">
      <alignment vertical="center" wrapText="1"/>
    </xf>
    <xf numFmtId="9" fontId="13" fillId="0" borderId="30" xfId="2" applyFont="1" applyFill="1" applyBorder="1" applyAlignment="1" applyProtection="1">
      <alignment horizontal="left" vertical="center" indent="2"/>
    </xf>
    <xf numFmtId="0" fontId="7" fillId="15" borderId="1" xfId="0" applyFont="1" applyFill="1" applyBorder="1" applyAlignment="1">
      <alignment vertical="top" wrapText="1"/>
    </xf>
    <xf numFmtId="0" fontId="31" fillId="0" borderId="2" xfId="3" applyFont="1" applyFill="1" applyBorder="1" applyAlignment="1" applyProtection="1">
      <alignment vertical="center"/>
    </xf>
    <xf numFmtId="0" fontId="16" fillId="0" borderId="2" xfId="3" applyFont="1" applyFill="1" applyBorder="1" applyAlignment="1" applyProtection="1">
      <alignment vertical="center"/>
    </xf>
    <xf numFmtId="0" fontId="31" fillId="0" borderId="2" xfId="3" applyFont="1" applyFill="1" applyBorder="1" applyProtection="1"/>
    <xf numFmtId="0" fontId="32" fillId="0" borderId="2" xfId="3" applyFont="1" applyFill="1" applyBorder="1" applyAlignment="1" applyProtection="1">
      <alignment vertical="center" wrapText="1"/>
    </xf>
    <xf numFmtId="0" fontId="16" fillId="0" borderId="2" xfId="3" applyFont="1" applyFill="1" applyBorder="1" applyAlignment="1" applyProtection="1">
      <alignment vertical="center" wrapText="1"/>
    </xf>
    <xf numFmtId="9" fontId="7" fillId="0" borderId="1" xfId="2" applyFont="1" applyBorder="1" applyAlignment="1">
      <alignment horizontal="center" vertical="center"/>
    </xf>
    <xf numFmtId="0" fontId="33" fillId="11" borderId="1" xfId="10" applyFont="1" applyBorder="1" applyProtection="1">
      <protection locked="0"/>
    </xf>
    <xf numFmtId="9" fontId="7" fillId="0" borderId="1" xfId="2" applyFont="1" applyBorder="1"/>
    <xf numFmtId="0" fontId="7" fillId="8" borderId="1" xfId="0" applyFont="1" applyFill="1" applyBorder="1" applyProtection="1">
      <protection locked="0"/>
    </xf>
    <xf numFmtId="0" fontId="7" fillId="0" borderId="1" xfId="0" applyFont="1" applyFill="1" applyBorder="1"/>
    <xf numFmtId="0" fontId="7" fillId="3" borderId="1" xfId="0" applyFont="1" applyFill="1" applyBorder="1" applyAlignment="1">
      <alignment wrapText="1"/>
    </xf>
    <xf numFmtId="0" fontId="7" fillId="3" borderId="1" xfId="0" applyFont="1" applyFill="1" applyBorder="1"/>
    <xf numFmtId="0" fontId="33" fillId="0" borderId="26" xfId="10" applyFont="1" applyFill="1" applyBorder="1" applyAlignment="1">
      <alignment vertical="top" wrapText="1"/>
    </xf>
    <xf numFmtId="0" fontId="33" fillId="11" borderId="1" xfId="10" applyFont="1" applyBorder="1" applyAlignment="1" applyProtection="1">
      <alignment horizontal="left"/>
      <protection locked="0"/>
    </xf>
    <xf numFmtId="0" fontId="33" fillId="11" borderId="1" xfId="10" applyFont="1" applyBorder="1" applyAlignment="1" applyProtection="1">
      <alignment horizontal="left" vertical="top"/>
      <protection locked="0"/>
    </xf>
    <xf numFmtId="0" fontId="7" fillId="0" borderId="26" xfId="0" applyFont="1" applyFill="1" applyBorder="1"/>
    <xf numFmtId="0" fontId="33" fillId="0" borderId="0" xfId="10" applyFont="1" applyFill="1" applyBorder="1" applyAlignment="1">
      <alignment vertical="top" wrapText="1"/>
    </xf>
    <xf numFmtId="0" fontId="7" fillId="0" borderId="0" xfId="0" applyFont="1" applyBorder="1"/>
    <xf numFmtId="0" fontId="33" fillId="11" borderId="1" xfId="10" applyFont="1" applyBorder="1" applyAlignment="1" applyProtection="1">
      <alignment wrapText="1"/>
      <protection locked="0"/>
    </xf>
    <xf numFmtId="0" fontId="7" fillId="0" borderId="1" xfId="0" applyFont="1" applyFill="1" applyBorder="1" applyAlignment="1">
      <alignment wrapText="1"/>
    </xf>
    <xf numFmtId="166" fontId="33" fillId="11" borderId="1" xfId="1" applyNumberFormat="1" applyFont="1" applyFill="1" applyBorder="1" applyAlignment="1" applyProtection="1">
      <alignment horizontal="left" vertical="top"/>
      <protection locked="0"/>
    </xf>
    <xf numFmtId="0" fontId="33" fillId="11" borderId="1" xfId="10" applyFont="1" applyBorder="1" applyAlignment="1" applyProtection="1">
      <alignment horizontal="left" vertical="top" wrapText="1"/>
      <protection locked="0"/>
    </xf>
    <xf numFmtId="0" fontId="1" fillId="11" borderId="1" xfId="10" applyFont="1" applyBorder="1" applyAlignment="1" applyProtection="1">
      <alignment horizontal="left" vertical="top"/>
      <protection locked="0"/>
    </xf>
    <xf numFmtId="0" fontId="11" fillId="0" borderId="2" xfId="0" applyFont="1" applyFill="1" applyBorder="1" applyAlignment="1" applyProtection="1">
      <alignment horizontal="right" vertical="center"/>
      <protection locked="0"/>
    </xf>
    <xf numFmtId="0" fontId="7" fillId="0" borderId="2" xfId="0" applyFont="1" applyFill="1" applyBorder="1" applyAlignment="1" applyProtection="1">
      <alignment horizontal="right" vertical="center" wrapText="1"/>
      <protection locked="0"/>
    </xf>
    <xf numFmtId="0" fontId="11" fillId="0" borderId="44" xfId="0" applyFont="1" applyFill="1" applyBorder="1" applyAlignment="1" applyProtection="1">
      <alignment horizontal="right" vertical="center"/>
      <protection locked="0"/>
    </xf>
    <xf numFmtId="0" fontId="11"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11" fillId="16" borderId="2" xfId="0" applyFont="1" applyFill="1" applyBorder="1" applyAlignment="1">
      <alignment vertical="center"/>
    </xf>
    <xf numFmtId="164" fontId="11" fillId="16" borderId="1" xfId="1" applyFont="1" applyFill="1" applyBorder="1" applyAlignment="1">
      <alignment vertical="center"/>
    </xf>
    <xf numFmtId="0" fontId="11" fillId="16" borderId="12" xfId="0" applyFont="1" applyFill="1" applyBorder="1" applyAlignment="1" applyProtection="1">
      <alignment vertical="center" wrapText="1"/>
      <protection locked="0"/>
    </xf>
    <xf numFmtId="0" fontId="7" fillId="16" borderId="1" xfId="0" applyFont="1" applyFill="1" applyBorder="1" applyAlignment="1" applyProtection="1">
      <alignment vertical="center" wrapText="1"/>
      <protection locked="0"/>
    </xf>
    <xf numFmtId="166" fontId="11" fillId="16" borderId="12" xfId="1" applyNumberFormat="1" applyFont="1" applyFill="1" applyBorder="1" applyAlignment="1">
      <alignment vertical="center"/>
    </xf>
    <xf numFmtId="166" fontId="11" fillId="16" borderId="0" xfId="1" applyNumberFormat="1" applyFont="1" applyFill="1" applyBorder="1" applyAlignment="1">
      <alignment vertical="center"/>
    </xf>
    <xf numFmtId="166" fontId="11" fillId="16" borderId="16" xfId="1" applyNumberFormat="1" applyFont="1" applyFill="1" applyBorder="1" applyAlignment="1">
      <alignment vertical="center"/>
    </xf>
    <xf numFmtId="164" fontId="7" fillId="0" borderId="50" xfId="1" applyFont="1" applyBorder="1" applyAlignment="1">
      <alignment vertical="center"/>
    </xf>
    <xf numFmtId="0" fontId="7" fillId="0" borderId="50" xfId="0" applyFont="1" applyBorder="1" applyAlignment="1">
      <alignment vertical="center" wrapText="1"/>
    </xf>
    <xf numFmtId="164" fontId="7" fillId="0" borderId="51" xfId="1" applyFont="1" applyBorder="1" applyAlignment="1">
      <alignment vertical="center"/>
    </xf>
    <xf numFmtId="164" fontId="7" fillId="4" borderId="2" xfId="1" applyFont="1" applyFill="1" applyBorder="1" applyAlignment="1">
      <alignment vertical="center" wrapText="1"/>
    </xf>
    <xf numFmtId="166" fontId="11" fillId="4" borderId="16" xfId="1" applyNumberFormat="1" applyFont="1" applyFill="1" applyBorder="1" applyAlignment="1">
      <alignment vertical="center"/>
    </xf>
    <xf numFmtId="0" fontId="11" fillId="7" borderId="41" xfId="0" applyFont="1" applyFill="1" applyBorder="1" applyAlignment="1">
      <alignment horizontal="center" vertical="center"/>
    </xf>
    <xf numFmtId="0" fontId="11" fillId="7" borderId="40" xfId="0" applyFont="1" applyFill="1" applyBorder="1" applyAlignment="1">
      <alignment vertical="center" wrapText="1"/>
    </xf>
    <xf numFmtId="0" fontId="11" fillId="7" borderId="50" xfId="0" applyFont="1" applyFill="1" applyBorder="1" applyAlignment="1">
      <alignment vertical="center" wrapText="1"/>
    </xf>
    <xf numFmtId="0" fontId="5" fillId="0" borderId="27" xfId="0" applyFont="1" applyBorder="1" applyAlignment="1">
      <alignment vertical="center" wrapText="1"/>
    </xf>
    <xf numFmtId="0" fontId="4" fillId="0" borderId="0" xfId="0" applyFont="1" applyBorder="1" applyAlignment="1">
      <alignment vertical="center" wrapText="1"/>
    </xf>
    <xf numFmtId="166" fontId="7" fillId="0" borderId="1" xfId="1" applyNumberFormat="1" applyFont="1" applyBorder="1"/>
    <xf numFmtId="166" fontId="7" fillId="5" borderId="1" xfId="1" applyNumberFormat="1" applyFont="1" applyFill="1" applyBorder="1"/>
    <xf numFmtId="0" fontId="7" fillId="0" borderId="0" xfId="0" applyFont="1" applyProtection="1">
      <protection locked="0"/>
    </xf>
    <xf numFmtId="0" fontId="7" fillId="7" borderId="1" xfId="0" applyFont="1" applyFill="1" applyBorder="1" applyAlignment="1" applyProtection="1">
      <alignment vertical="center" wrapText="1"/>
      <protection locked="0"/>
    </xf>
    <xf numFmtId="164" fontId="7" fillId="16" borderId="1" xfId="1" applyFont="1" applyFill="1" applyBorder="1" applyAlignment="1" applyProtection="1">
      <alignment vertical="center"/>
      <protection locked="0"/>
    </xf>
    <xf numFmtId="164" fontId="7" fillId="13" borderId="2" xfId="1" applyFont="1" applyFill="1" applyBorder="1" applyAlignment="1" applyProtection="1">
      <alignment vertical="center" wrapText="1"/>
      <protection locked="0"/>
    </xf>
    <xf numFmtId="164" fontId="7" fillId="0" borderId="14" xfId="1" applyFont="1" applyBorder="1" applyAlignment="1" applyProtection="1">
      <alignment horizontal="center" vertical="center"/>
      <protection locked="0"/>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25" fillId="0" borderId="22" xfId="6" applyBorder="1" applyAlignment="1">
      <alignment horizontal="center" wrapText="1"/>
    </xf>
    <xf numFmtId="0" fontId="25" fillId="0" borderId="0" xfId="6" applyAlignment="1">
      <alignment horizontal="center" wrapText="1"/>
    </xf>
    <xf numFmtId="0" fontId="33" fillId="11" borderId="13" xfId="10" applyFont="1" applyBorder="1" applyAlignment="1" applyProtection="1">
      <alignment horizontal="center" vertical="top" wrapText="1"/>
      <protection locked="0"/>
    </xf>
    <xf numFmtId="0" fontId="33" fillId="11" borderId="15" xfId="10" applyFont="1" applyBorder="1" applyAlignment="1" applyProtection="1">
      <alignment horizontal="center" vertical="top" wrapText="1"/>
      <protection locked="0"/>
    </xf>
    <xf numFmtId="0" fontId="33" fillId="11" borderId="13" xfId="10" applyFont="1" applyBorder="1" applyAlignment="1" applyProtection="1">
      <alignment horizontal="left" vertical="top" wrapText="1"/>
      <protection locked="0"/>
    </xf>
    <xf numFmtId="0" fontId="33" fillId="11" borderId="14" xfId="10" applyFont="1" applyBorder="1" applyAlignment="1" applyProtection="1">
      <alignment horizontal="left" vertical="top" wrapText="1"/>
      <protection locked="0"/>
    </xf>
    <xf numFmtId="0" fontId="33" fillId="11" borderId="15" xfId="10" applyFont="1" applyBorder="1" applyAlignment="1" applyProtection="1">
      <alignment horizontal="left" vertical="top" wrapText="1"/>
      <protection locked="0"/>
    </xf>
    <xf numFmtId="0" fontId="33" fillId="11" borderId="13" xfId="10" applyFont="1" applyBorder="1" applyAlignment="1" applyProtection="1">
      <alignment horizontal="center" vertical="top"/>
      <protection locked="0"/>
    </xf>
    <xf numFmtId="0" fontId="33" fillId="11" borderId="15" xfId="10" applyFont="1" applyBorder="1" applyAlignment="1" applyProtection="1">
      <alignment horizontal="center" vertical="top"/>
      <protection locked="0"/>
    </xf>
    <xf numFmtId="0" fontId="7" fillId="0" borderId="13" xfId="0" applyFont="1" applyFill="1" applyBorder="1" applyAlignment="1" applyProtection="1">
      <alignment horizontal="left" vertical="top"/>
      <protection locked="0"/>
    </xf>
    <xf numFmtId="0" fontId="7" fillId="0" borderId="15" xfId="0" applyFont="1" applyFill="1" applyBorder="1" applyAlignment="1" applyProtection="1">
      <alignment horizontal="left" vertical="top"/>
      <protection locked="0"/>
    </xf>
    <xf numFmtId="0" fontId="21" fillId="4" borderId="7" xfId="0" applyFont="1" applyFill="1" applyBorder="1" applyAlignment="1" applyProtection="1">
      <alignment horizontal="left" vertical="center" wrapText="1"/>
      <protection locked="0"/>
    </xf>
    <xf numFmtId="0" fontId="21" fillId="4" borderId="8" xfId="0" applyFont="1" applyFill="1" applyBorder="1" applyAlignment="1" applyProtection="1">
      <alignment horizontal="left" vertical="center" wrapText="1"/>
      <protection locked="0"/>
    </xf>
    <xf numFmtId="0" fontId="11" fillId="4" borderId="40" xfId="0" applyFont="1" applyFill="1" applyBorder="1" applyAlignment="1" applyProtection="1">
      <alignment horizontal="left" vertical="center" wrapText="1"/>
      <protection locked="0"/>
    </xf>
    <xf numFmtId="0" fontId="11" fillId="4" borderId="14" xfId="0" applyFont="1" applyFill="1" applyBorder="1" applyAlignment="1" applyProtection="1">
      <alignment horizontal="left" vertical="center" wrapText="1"/>
      <protection locked="0"/>
    </xf>
    <xf numFmtId="0" fontId="11" fillId="4" borderId="56" xfId="0" applyFont="1" applyFill="1" applyBorder="1" applyAlignment="1" applyProtection="1">
      <alignment horizontal="left" vertical="center" wrapText="1"/>
      <protection locked="0"/>
    </xf>
    <xf numFmtId="0" fontId="11" fillId="4" borderId="52" xfId="0" applyFont="1" applyFill="1" applyBorder="1" applyAlignment="1" applyProtection="1">
      <alignment horizontal="left" vertical="center" wrapText="1"/>
      <protection locked="0"/>
    </xf>
    <xf numFmtId="0" fontId="7" fillId="0" borderId="13" xfId="1" applyNumberFormat="1" applyFont="1" applyBorder="1" applyAlignment="1" applyProtection="1">
      <alignment horizontal="left" vertical="center"/>
      <protection locked="0"/>
    </xf>
    <xf numFmtId="0" fontId="7" fillId="0" borderId="15" xfId="1" applyNumberFormat="1" applyFont="1" applyBorder="1" applyAlignment="1" applyProtection="1">
      <alignment horizontal="left" vertical="center"/>
      <protection locked="0"/>
    </xf>
    <xf numFmtId="164" fontId="7" fillId="0" borderId="13" xfId="1" applyFont="1" applyBorder="1" applyAlignment="1" applyProtection="1">
      <alignment horizontal="left" vertical="top"/>
      <protection locked="0"/>
    </xf>
    <xf numFmtId="164" fontId="7" fillId="0" borderId="15" xfId="1" applyFont="1" applyBorder="1" applyAlignment="1" applyProtection="1">
      <alignment horizontal="left" vertical="top"/>
      <protection locked="0"/>
    </xf>
    <xf numFmtId="0" fontId="7" fillId="0" borderId="13"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11" fillId="4" borderId="15" xfId="0" applyFont="1" applyFill="1" applyBorder="1" applyAlignment="1" applyProtection="1">
      <alignment horizontal="left" vertical="center" wrapText="1"/>
      <protection locked="0"/>
    </xf>
    <xf numFmtId="0" fontId="7" fillId="7" borderId="40" xfId="0" applyFont="1" applyFill="1" applyBorder="1" applyAlignment="1" applyProtection="1">
      <alignment horizontal="left" vertical="center" wrapText="1"/>
      <protection locked="0"/>
    </xf>
    <xf numFmtId="0" fontId="7" fillId="7" borderId="14" xfId="0" applyFont="1" applyFill="1" applyBorder="1" applyAlignment="1" applyProtection="1">
      <alignment horizontal="left" vertical="center" wrapText="1"/>
      <protection locked="0"/>
    </xf>
    <xf numFmtId="0" fontId="11" fillId="4" borderId="70" xfId="0" applyFont="1" applyFill="1" applyBorder="1" applyAlignment="1">
      <alignment horizontal="left" vertical="top" wrapText="1"/>
    </xf>
    <xf numFmtId="0" fontId="11" fillId="4" borderId="26" xfId="0" applyFont="1" applyFill="1" applyBorder="1" applyAlignment="1">
      <alignment horizontal="left" vertical="top" wrapText="1"/>
    </xf>
    <xf numFmtId="0" fontId="11" fillId="4" borderId="51" xfId="0" applyFont="1" applyFill="1" applyBorder="1" applyAlignment="1">
      <alignment horizontal="left" vertical="top" wrapText="1"/>
    </xf>
    <xf numFmtId="166" fontId="23" fillId="0" borderId="0" xfId="1" applyNumberFormat="1" applyFont="1" applyFill="1" applyBorder="1" applyAlignment="1">
      <alignment horizontal="center" vertical="center"/>
    </xf>
    <xf numFmtId="166" fontId="7" fillId="0" borderId="0" xfId="1" applyNumberFormat="1" applyFont="1" applyFill="1" applyBorder="1" applyAlignment="1">
      <alignment horizontal="center"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7" borderId="40" xfId="0" applyFont="1" applyFill="1" applyBorder="1" applyAlignment="1">
      <alignment horizontal="left" vertical="center" wrapText="1"/>
    </xf>
    <xf numFmtId="0" fontId="11" fillId="7" borderId="14" xfId="0" applyFont="1" applyFill="1" applyBorder="1" applyAlignment="1">
      <alignment horizontal="left" vertical="center" wrapText="1"/>
    </xf>
    <xf numFmtId="0" fontId="11" fillId="7" borderId="50" xfId="0" applyFont="1" applyFill="1" applyBorder="1" applyAlignment="1">
      <alignment horizontal="left" vertical="center" wrapText="1"/>
    </xf>
    <xf numFmtId="9" fontId="13" fillId="0" borderId="28" xfId="2" applyFont="1" applyFill="1" applyBorder="1" applyAlignment="1" applyProtection="1">
      <alignment horizontal="left" vertical="center"/>
      <protection locked="0"/>
    </xf>
    <xf numFmtId="9" fontId="13" fillId="0" borderId="29" xfId="2" applyFont="1" applyFill="1" applyBorder="1" applyAlignment="1" applyProtection="1">
      <alignment horizontal="left" vertical="center"/>
      <protection locked="0"/>
    </xf>
    <xf numFmtId="9" fontId="13" fillId="0" borderId="80" xfId="2" applyFont="1" applyFill="1" applyBorder="1" applyAlignment="1" applyProtection="1">
      <alignment horizontal="left" vertical="center"/>
      <protection locked="0"/>
    </xf>
    <xf numFmtId="9" fontId="13" fillId="0" borderId="13" xfId="2" applyFont="1" applyFill="1" applyBorder="1" applyAlignment="1" applyProtection="1">
      <alignment horizontal="left" vertical="top"/>
      <protection locked="0"/>
    </xf>
    <xf numFmtId="9" fontId="13" fillId="0" borderId="14" xfId="2" applyFont="1" applyFill="1" applyBorder="1" applyAlignment="1" applyProtection="1">
      <alignment horizontal="left" vertical="top"/>
      <protection locked="0"/>
    </xf>
    <xf numFmtId="9" fontId="13" fillId="0" borderId="50" xfId="2" applyFont="1" applyFill="1" applyBorder="1" applyAlignment="1" applyProtection="1">
      <alignment horizontal="left" vertical="top"/>
      <protection locked="0"/>
    </xf>
    <xf numFmtId="3" fontId="14" fillId="0" borderId="28" xfId="5" applyNumberFormat="1" applyFont="1" applyFill="1" applyBorder="1" applyAlignment="1" applyProtection="1">
      <alignment horizontal="left" vertical="top" wrapText="1"/>
      <protection locked="0"/>
    </xf>
    <xf numFmtId="3" fontId="14" fillId="0" borderId="29" xfId="5" applyNumberFormat="1" applyFont="1" applyFill="1" applyBorder="1" applyAlignment="1" applyProtection="1">
      <alignment horizontal="left" vertical="top" wrapText="1"/>
      <protection locked="0"/>
    </xf>
    <xf numFmtId="3" fontId="14" fillId="0" borderId="80" xfId="5" applyNumberFormat="1" applyFont="1" applyFill="1" applyBorder="1" applyAlignment="1" applyProtection="1">
      <alignment horizontal="left" vertical="top" wrapText="1"/>
      <protection locked="0"/>
    </xf>
    <xf numFmtId="9" fontId="13" fillId="0" borderId="35" xfId="2" applyFont="1" applyFill="1" applyBorder="1" applyAlignment="1" applyProtection="1">
      <alignment horizontal="left" vertical="top" wrapText="1"/>
      <protection locked="0"/>
    </xf>
    <xf numFmtId="9" fontId="13" fillId="0" borderId="36" xfId="2" applyFont="1" applyFill="1" applyBorder="1" applyAlignment="1" applyProtection="1">
      <alignment horizontal="left" vertical="top" wrapText="1"/>
      <protection locked="0"/>
    </xf>
    <xf numFmtId="9" fontId="13" fillId="0" borderId="83" xfId="2" applyFont="1" applyFill="1" applyBorder="1" applyAlignment="1" applyProtection="1">
      <alignment horizontal="left" vertical="top" wrapText="1"/>
      <protection locked="0"/>
    </xf>
    <xf numFmtId="9" fontId="13" fillId="0" borderId="37" xfId="2" applyFont="1" applyFill="1" applyBorder="1" applyAlignment="1" applyProtection="1">
      <alignment horizontal="left" vertical="top" wrapText="1"/>
      <protection locked="0"/>
    </xf>
    <xf numFmtId="9" fontId="13" fillId="0" borderId="71" xfId="2" applyFont="1" applyFill="1" applyBorder="1" applyAlignment="1" applyProtection="1">
      <alignment horizontal="left" vertical="top" wrapText="1"/>
      <protection locked="0"/>
    </xf>
    <xf numFmtId="9" fontId="13" fillId="0" borderId="78" xfId="2" applyFont="1" applyFill="1" applyBorder="1" applyAlignment="1" applyProtection="1">
      <alignment horizontal="left" vertical="top" wrapText="1"/>
      <protection locked="0"/>
    </xf>
    <xf numFmtId="9" fontId="13" fillId="0" borderId="31" xfId="2" applyFont="1" applyFill="1" applyBorder="1" applyAlignment="1" applyProtection="1">
      <alignment horizontal="left" vertical="top"/>
      <protection locked="0"/>
    </xf>
    <xf numFmtId="9" fontId="13" fillId="0" borderId="32" xfId="2" applyFont="1" applyFill="1" applyBorder="1" applyAlignment="1" applyProtection="1">
      <alignment horizontal="left" vertical="top"/>
      <protection locked="0"/>
    </xf>
    <xf numFmtId="9" fontId="13" fillId="0" borderId="82" xfId="2" applyFont="1" applyFill="1" applyBorder="1" applyAlignment="1" applyProtection="1">
      <alignment horizontal="left" vertical="top"/>
      <protection locked="0"/>
    </xf>
    <xf numFmtId="9" fontId="13" fillId="0" borderId="13" xfId="2" applyFont="1" applyFill="1" applyBorder="1" applyAlignment="1" applyProtection="1">
      <alignment horizontal="left" vertical="top" wrapText="1"/>
      <protection locked="0"/>
    </xf>
    <xf numFmtId="9" fontId="13" fillId="0" borderId="14" xfId="2" applyFont="1" applyFill="1" applyBorder="1" applyAlignment="1" applyProtection="1">
      <alignment horizontal="left" vertical="top" wrapText="1"/>
      <protection locked="0"/>
    </xf>
    <xf numFmtId="9" fontId="13" fillId="0" borderId="15" xfId="2" applyFont="1" applyFill="1" applyBorder="1" applyAlignment="1" applyProtection="1">
      <alignment horizontal="left" vertical="top" wrapText="1"/>
      <protection locked="0"/>
    </xf>
    <xf numFmtId="9" fontId="13" fillId="0" borderId="28" xfId="2" applyFont="1" applyFill="1" applyBorder="1" applyAlignment="1" applyProtection="1">
      <alignment horizontal="left" vertical="top" wrapText="1"/>
      <protection locked="0"/>
    </xf>
    <xf numFmtId="9" fontId="13" fillId="0" borderId="29" xfId="2" applyFont="1" applyFill="1" applyBorder="1" applyAlignment="1" applyProtection="1">
      <alignment horizontal="left" vertical="top" wrapText="1"/>
      <protection locked="0"/>
    </xf>
    <xf numFmtId="9" fontId="13" fillId="0" borderId="80" xfId="2" applyFont="1" applyFill="1" applyBorder="1" applyAlignment="1" applyProtection="1">
      <alignment horizontal="left" vertical="top" wrapText="1"/>
      <protection locked="0"/>
    </xf>
    <xf numFmtId="9" fontId="13" fillId="0" borderId="31" xfId="2" applyFont="1" applyFill="1" applyBorder="1" applyAlignment="1" applyProtection="1">
      <alignment horizontal="left" vertical="center"/>
      <protection locked="0"/>
    </xf>
    <xf numFmtId="9" fontId="13" fillId="0" borderId="32" xfId="2" applyFont="1" applyFill="1" applyBorder="1" applyAlignment="1" applyProtection="1">
      <alignment horizontal="left" vertical="center"/>
      <protection locked="0"/>
    </xf>
    <xf numFmtId="9" fontId="13" fillId="0" borderId="82" xfId="2" applyFont="1" applyFill="1" applyBorder="1" applyAlignment="1" applyProtection="1">
      <alignment horizontal="left" vertical="center"/>
      <protection locked="0"/>
    </xf>
    <xf numFmtId="9" fontId="13" fillId="0" borderId="35" xfId="2" applyFont="1" applyFill="1" applyBorder="1" applyAlignment="1" applyProtection="1">
      <alignment horizontal="left" vertical="top"/>
      <protection locked="0"/>
    </xf>
    <xf numFmtId="9" fontId="13" fillId="0" borderId="36" xfId="2" applyFont="1" applyFill="1" applyBorder="1" applyAlignment="1" applyProtection="1">
      <alignment horizontal="left" vertical="top"/>
      <protection locked="0"/>
    </xf>
    <xf numFmtId="9" fontId="13" fillId="0" borderId="83" xfId="2" applyFont="1" applyFill="1" applyBorder="1" applyAlignment="1" applyProtection="1">
      <alignment horizontal="left" vertical="top"/>
      <protection locked="0"/>
    </xf>
    <xf numFmtId="9" fontId="13" fillId="0" borderId="37" xfId="2" applyFont="1" applyFill="1" applyBorder="1" applyAlignment="1" applyProtection="1">
      <alignment horizontal="center" vertical="top" wrapText="1"/>
      <protection locked="0"/>
    </xf>
    <xf numFmtId="9" fontId="13" fillId="0" borderId="71" xfId="2" applyFont="1" applyFill="1" applyBorder="1" applyAlignment="1" applyProtection="1">
      <alignment horizontal="center" vertical="top" wrapText="1"/>
      <protection locked="0"/>
    </xf>
    <xf numFmtId="9" fontId="13" fillId="0" borderId="78" xfId="2" applyFont="1" applyFill="1" applyBorder="1" applyAlignment="1" applyProtection="1">
      <alignment horizontal="center" vertical="top" wrapText="1"/>
      <protection locked="0"/>
    </xf>
    <xf numFmtId="9" fontId="13" fillId="0" borderId="50" xfId="2" applyFont="1" applyFill="1" applyBorder="1" applyAlignment="1" applyProtection="1">
      <alignment horizontal="left" vertical="top" wrapText="1"/>
      <protection locked="0"/>
    </xf>
    <xf numFmtId="9" fontId="13" fillId="0" borderId="0" xfId="2" applyFont="1" applyFill="1" applyBorder="1" applyAlignment="1" applyProtection="1">
      <alignment horizontal="center" vertical="center"/>
    </xf>
    <xf numFmtId="9" fontId="13" fillId="0" borderId="13" xfId="2" applyFont="1" applyFill="1" applyBorder="1" applyAlignment="1" applyProtection="1">
      <alignment horizontal="center" vertical="center" wrapText="1"/>
      <protection locked="0"/>
    </xf>
    <xf numFmtId="9" fontId="13" fillId="0" borderId="14" xfId="2" applyFont="1" applyFill="1" applyBorder="1" applyAlignment="1" applyProtection="1">
      <alignment horizontal="center" vertical="center" wrapText="1"/>
      <protection locked="0"/>
    </xf>
    <xf numFmtId="9" fontId="13" fillId="0" borderId="50" xfId="2" applyFont="1" applyFill="1" applyBorder="1" applyAlignment="1" applyProtection="1">
      <alignment horizontal="center" vertical="center" wrapText="1"/>
      <protection locked="0"/>
    </xf>
    <xf numFmtId="9" fontId="13" fillId="0" borderId="37" xfId="2" applyFont="1" applyFill="1" applyBorder="1" applyAlignment="1" applyProtection="1">
      <alignment horizontal="left" vertical="top"/>
      <protection locked="0"/>
    </xf>
    <xf numFmtId="9" fontId="13" fillId="0" borderId="71" xfId="2" applyFont="1" applyFill="1" applyBorder="1" applyAlignment="1" applyProtection="1">
      <alignment horizontal="left" vertical="top"/>
      <protection locked="0"/>
    </xf>
    <xf numFmtId="9" fontId="13" fillId="0" borderId="78" xfId="2" applyFont="1" applyFill="1" applyBorder="1" applyAlignment="1" applyProtection="1">
      <alignment horizontal="left" vertical="top"/>
      <protection locked="0"/>
    </xf>
    <xf numFmtId="9" fontId="13" fillId="0" borderId="31" xfId="2" applyFont="1" applyFill="1" applyBorder="1" applyAlignment="1" applyProtection="1">
      <alignment horizontal="left" vertical="top" wrapText="1"/>
      <protection locked="0"/>
    </xf>
    <xf numFmtId="9" fontId="13" fillId="0" borderId="32" xfId="2" applyFont="1" applyFill="1" applyBorder="1" applyAlignment="1" applyProtection="1">
      <alignment horizontal="left" vertical="top" wrapText="1"/>
      <protection locked="0"/>
    </xf>
    <xf numFmtId="9" fontId="13" fillId="0" borderId="82" xfId="2" applyFont="1" applyFill="1" applyBorder="1" applyAlignment="1" applyProtection="1">
      <alignment horizontal="left" vertical="top" wrapText="1"/>
      <protection locked="0"/>
    </xf>
    <xf numFmtId="0" fontId="13" fillId="0" borderId="29" xfId="3" applyFont="1" applyFill="1" applyBorder="1" applyAlignment="1" applyProtection="1">
      <alignment horizontal="left" vertical="top"/>
    </xf>
    <xf numFmtId="0" fontId="13" fillId="0" borderId="80" xfId="3" applyFont="1" applyFill="1" applyBorder="1" applyAlignment="1" applyProtection="1">
      <alignment horizontal="left" vertical="top"/>
    </xf>
    <xf numFmtId="0" fontId="13" fillId="0" borderId="25" xfId="3" applyFont="1" applyFill="1" applyBorder="1" applyAlignment="1" applyProtection="1">
      <alignment horizontal="center"/>
      <protection locked="0"/>
    </xf>
    <xf numFmtId="0" fontId="13" fillId="0" borderId="26" xfId="3" applyFont="1" applyFill="1" applyBorder="1" applyAlignment="1" applyProtection="1">
      <alignment horizontal="center"/>
      <protection locked="0"/>
    </xf>
    <xf numFmtId="0" fontId="13" fillId="0" borderId="24" xfId="3" applyFont="1" applyFill="1" applyBorder="1" applyAlignment="1" applyProtection="1">
      <alignment horizontal="center"/>
      <protection locked="0"/>
    </xf>
    <xf numFmtId="0" fontId="13" fillId="0" borderId="19" xfId="3" applyFont="1" applyFill="1" applyBorder="1" applyAlignment="1" applyProtection="1">
      <alignment horizontal="center"/>
      <protection locked="0"/>
    </xf>
    <xf numFmtId="0" fontId="13" fillId="0" borderId="4" xfId="3" applyFont="1" applyFill="1" applyBorder="1" applyAlignment="1" applyProtection="1">
      <alignment horizontal="center"/>
      <protection locked="0"/>
    </xf>
    <xf numFmtId="0" fontId="13" fillId="0" borderId="17" xfId="3" applyFont="1" applyFill="1" applyBorder="1" applyAlignment="1" applyProtection="1">
      <alignment horizontal="center"/>
      <protection locked="0"/>
    </xf>
    <xf numFmtId="0" fontId="13" fillId="0" borderId="70" xfId="3" applyFont="1" applyFill="1" applyBorder="1" applyAlignment="1" applyProtection="1">
      <alignment horizontal="center" vertical="top"/>
    </xf>
    <xf numFmtId="0" fontId="13" fillId="0" borderId="24" xfId="3" applyFont="1" applyFill="1" applyBorder="1" applyAlignment="1" applyProtection="1">
      <alignment horizontal="center" vertical="top"/>
    </xf>
    <xf numFmtId="0" fontId="13" fillId="0" borderId="65" xfId="3" applyFont="1" applyFill="1" applyBorder="1" applyAlignment="1" applyProtection="1">
      <alignment horizontal="center" vertical="top"/>
    </xf>
    <xf numFmtId="0" fontId="13" fillId="0" borderId="17" xfId="3" applyFont="1" applyFill="1" applyBorder="1" applyAlignment="1" applyProtection="1">
      <alignment horizontal="center" vertical="top"/>
    </xf>
    <xf numFmtId="165" fontId="13" fillId="0" borderId="25" xfId="3" applyNumberFormat="1" applyFont="1" applyFill="1" applyBorder="1" applyAlignment="1" applyProtection="1">
      <alignment horizontal="center" wrapText="1"/>
    </xf>
    <xf numFmtId="165" fontId="13" fillId="0" borderId="26" xfId="3" applyNumberFormat="1" applyFont="1" applyFill="1" applyBorder="1" applyAlignment="1" applyProtection="1">
      <alignment horizontal="center" wrapText="1"/>
    </xf>
    <xf numFmtId="9" fontId="13" fillId="0" borderId="0" xfId="2" applyFont="1" applyFill="1" applyBorder="1" applyAlignment="1" applyProtection="1">
      <alignment horizontal="center" vertical="center"/>
      <protection locked="0"/>
    </xf>
  </cellXfs>
  <cellStyles count="11">
    <cellStyle name="20% - Dekorfärg1" xfId="10" builtinId="30"/>
    <cellStyle name="Comma_882194" xfId="5"/>
    <cellStyle name="Currency_882194" xfId="4"/>
    <cellStyle name="Hyperlänk" xfId="6" builtinId="8"/>
    <cellStyle name="Normal" xfId="0" builtinId="0"/>
    <cellStyle name="Normal 2" xfId="7"/>
    <cellStyle name="Normal_882194" xfId="3"/>
    <cellStyle name="Procent" xfId="2" builtinId="5"/>
    <cellStyle name="Procent 2" xfId="9"/>
    <cellStyle name="Tusental" xfId="1" builtinId="3"/>
    <cellStyle name="Tusental 2" xfId="8"/>
  </cellStyles>
  <dxfs count="240">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
      <font>
        <color theme="0"/>
      </font>
      <numFmt numFmtId="2" formatCode="0.00"/>
    </dxf>
  </dxfs>
  <tableStyles count="0" defaultTableStyle="TableStyleMedium9" defaultPivotStyle="PivotStyleLight16"/>
  <colors>
    <mruColors>
      <color rgb="FF0000FF"/>
      <color rgb="FFFFFFCC"/>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4181475</xdr:colOff>
      <xdr:row>12</xdr:row>
      <xdr:rowOff>266700</xdr:rowOff>
    </xdr:from>
    <xdr:to>
      <xdr:col>0</xdr:col>
      <xdr:colOff>6772275</xdr:colOff>
      <xdr:row>14</xdr:row>
      <xdr:rowOff>190500</xdr:rowOff>
    </xdr:to>
    <xdr:sp macro="" textlink="">
      <xdr:nvSpPr>
        <xdr:cNvPr id="4" name="textruta 3"/>
        <xdr:cNvSpPr txBox="1"/>
      </xdr:nvSpPr>
      <xdr:spPr>
        <a:xfrm>
          <a:off x="4181475" y="4629150"/>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a:t>a. sélectionnez "1" de la liste déroulante des onglets budget et résultat</a:t>
          </a:r>
          <a:endParaRPr lang="sv-SE" sz="1100"/>
        </a:p>
      </xdr:txBody>
    </xdr:sp>
    <xdr:clientData/>
  </xdr:twoCellAnchor>
  <xdr:twoCellAnchor>
    <xdr:from>
      <xdr:col>0</xdr:col>
      <xdr:colOff>2428875</xdr:colOff>
      <xdr:row>13</xdr:row>
      <xdr:rowOff>76200</xdr:rowOff>
    </xdr:from>
    <xdr:to>
      <xdr:col>0</xdr:col>
      <xdr:colOff>4105275</xdr:colOff>
      <xdr:row>14</xdr:row>
      <xdr:rowOff>66675</xdr:rowOff>
    </xdr:to>
    <xdr:cxnSp macro="">
      <xdr:nvCxnSpPr>
        <xdr:cNvPr id="6" name="Rak pil 5"/>
        <xdr:cNvCxnSpPr/>
      </xdr:nvCxnSpPr>
      <xdr:spPr>
        <a:xfrm flipV="1">
          <a:off x="2428875" y="4752975"/>
          <a:ext cx="1676400"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4200525</xdr:colOff>
      <xdr:row>15</xdr:row>
      <xdr:rowOff>38100</xdr:rowOff>
    </xdr:from>
    <xdr:to>
      <xdr:col>0</xdr:col>
      <xdr:colOff>6781800</xdr:colOff>
      <xdr:row>17</xdr:row>
      <xdr:rowOff>123825</xdr:rowOff>
    </xdr:to>
    <xdr:sp macro="" textlink="">
      <xdr:nvSpPr>
        <xdr:cNvPr id="7" name="textruta 6"/>
        <xdr:cNvSpPr txBox="1"/>
      </xdr:nvSpPr>
      <xdr:spPr>
        <a:xfrm>
          <a:off x="4200525" y="5343525"/>
          <a:ext cx="258127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a:t>b. Décrivez  dans la colonne description sous "comptes de  l'organ.".  La description doit inclure le numéro de compte et le nom du compte</a:t>
          </a:r>
        </a:p>
        <a:p>
          <a:endParaRPr lang="sv-SE" sz="1100"/>
        </a:p>
      </xdr:txBody>
    </xdr:sp>
    <xdr:clientData/>
  </xdr:twoCellAnchor>
  <xdr:twoCellAnchor>
    <xdr:from>
      <xdr:col>0</xdr:col>
      <xdr:colOff>7362825</xdr:colOff>
      <xdr:row>65</xdr:row>
      <xdr:rowOff>0</xdr:rowOff>
    </xdr:from>
    <xdr:to>
      <xdr:col>0</xdr:col>
      <xdr:colOff>7362825</xdr:colOff>
      <xdr:row>65</xdr:row>
      <xdr:rowOff>161925</xdr:rowOff>
    </xdr:to>
    <xdr:cxnSp macro="">
      <xdr:nvCxnSpPr>
        <xdr:cNvPr id="12" name="Rak pil 11"/>
        <xdr:cNvCxnSpPr/>
      </xdr:nvCxnSpPr>
      <xdr:spPr>
        <a:xfrm>
          <a:off x="7362825" y="3200400"/>
          <a:ext cx="0" cy="161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5838825</xdr:colOff>
      <xdr:row>65</xdr:row>
      <xdr:rowOff>0</xdr:rowOff>
    </xdr:from>
    <xdr:to>
      <xdr:col>0</xdr:col>
      <xdr:colOff>6534150</xdr:colOff>
      <xdr:row>65</xdr:row>
      <xdr:rowOff>114300</xdr:rowOff>
    </xdr:to>
    <xdr:cxnSp macro="">
      <xdr:nvCxnSpPr>
        <xdr:cNvPr id="14" name="Rak pil 13"/>
        <xdr:cNvCxnSpPr/>
      </xdr:nvCxnSpPr>
      <xdr:spPr>
        <a:xfrm>
          <a:off x="5838825" y="3200400"/>
          <a:ext cx="695325"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4848225</xdr:colOff>
      <xdr:row>64</xdr:row>
      <xdr:rowOff>238125</xdr:rowOff>
    </xdr:from>
    <xdr:to>
      <xdr:col>0</xdr:col>
      <xdr:colOff>5695950</xdr:colOff>
      <xdr:row>65</xdr:row>
      <xdr:rowOff>152400</xdr:rowOff>
    </xdr:to>
    <xdr:cxnSp macro="">
      <xdr:nvCxnSpPr>
        <xdr:cNvPr id="16" name="Rak pil 15"/>
        <xdr:cNvCxnSpPr/>
      </xdr:nvCxnSpPr>
      <xdr:spPr>
        <a:xfrm>
          <a:off x="4848225" y="3181350"/>
          <a:ext cx="847725"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3714750</xdr:colOff>
      <xdr:row>64</xdr:row>
      <xdr:rowOff>200025</xdr:rowOff>
    </xdr:from>
    <xdr:to>
      <xdr:col>0</xdr:col>
      <xdr:colOff>4705350</xdr:colOff>
      <xdr:row>65</xdr:row>
      <xdr:rowOff>133350</xdr:rowOff>
    </xdr:to>
    <xdr:cxnSp macro="">
      <xdr:nvCxnSpPr>
        <xdr:cNvPr id="18" name="Rak pil 17"/>
        <xdr:cNvCxnSpPr/>
      </xdr:nvCxnSpPr>
      <xdr:spPr>
        <a:xfrm>
          <a:off x="3714750" y="3143250"/>
          <a:ext cx="990600"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428625</xdr:colOff>
      <xdr:row>12</xdr:row>
      <xdr:rowOff>114300</xdr:rowOff>
    </xdr:from>
    <xdr:to>
      <xdr:col>0</xdr:col>
      <xdr:colOff>2619375</xdr:colOff>
      <xdr:row>17</xdr:row>
      <xdr:rowOff>66675</xdr:rowOff>
    </xdr:to>
    <xdr:pic>
      <xdr:nvPicPr>
        <xdr:cNvPr id="9" name="Bildobjekt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5" y="3381375"/>
          <a:ext cx="2190750" cy="1524000"/>
        </a:xfrm>
        <a:prstGeom prst="rect">
          <a:avLst/>
        </a:prstGeom>
      </xdr:spPr>
    </xdr:pic>
    <xdr:clientData/>
  </xdr:twoCellAnchor>
  <xdr:twoCellAnchor editAs="oneCell">
    <xdr:from>
      <xdr:col>0</xdr:col>
      <xdr:colOff>304800</xdr:colOff>
      <xdr:row>65</xdr:row>
      <xdr:rowOff>169153</xdr:rowOff>
    </xdr:from>
    <xdr:to>
      <xdr:col>0</xdr:col>
      <xdr:colOff>9277350</xdr:colOff>
      <xdr:row>65</xdr:row>
      <xdr:rowOff>415629</xdr:rowOff>
    </xdr:to>
    <xdr:pic>
      <xdr:nvPicPr>
        <xdr:cNvPr id="11" name="Bildobjekt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4800" y="17990428"/>
          <a:ext cx="8972550" cy="2450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Organ.%20accoun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
    </sheetNames>
    <sheetDataSet>
      <sheetData sheetId="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c.europa.eu/budget/contracts_grants/info_contracts/inforeuro/inforeuro_en.cf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34"/>
  <sheetViews>
    <sheetView showGridLines="0" view="pageBreakPreview" topLeftCell="A28" zoomScale="90" zoomScaleNormal="100" zoomScaleSheetLayoutView="90" workbookViewId="0">
      <selection activeCell="A29" sqref="A29"/>
    </sheetView>
  </sheetViews>
  <sheetFormatPr defaultRowHeight="12.5" x14ac:dyDescent="0.25"/>
  <cols>
    <col min="1" max="1" width="221.81640625" customWidth="1"/>
    <col min="6" max="6" width="95.1796875" customWidth="1"/>
  </cols>
  <sheetData>
    <row r="1" spans="1:6" ht="25" customHeight="1" thickBot="1" x14ac:dyDescent="0.3">
      <c r="A1" s="1"/>
      <c r="B1" s="4"/>
      <c r="C1" s="4"/>
      <c r="D1" s="2"/>
      <c r="E1" s="2"/>
      <c r="F1" s="3"/>
    </row>
    <row r="2" spans="1:6" ht="25" customHeight="1" x14ac:dyDescent="0.25">
      <c r="A2" s="563" t="s">
        <v>0</v>
      </c>
      <c r="B2" s="4"/>
      <c r="C2" s="4"/>
      <c r="D2" s="2"/>
      <c r="E2" s="2"/>
      <c r="F2" s="3"/>
    </row>
    <row r="3" spans="1:6" ht="20.25" customHeight="1" x14ac:dyDescent="0.25">
      <c r="A3" s="564" t="s">
        <v>1</v>
      </c>
      <c r="B3" s="4"/>
      <c r="C3" s="4"/>
      <c r="D3" s="4"/>
      <c r="E3" s="4"/>
      <c r="F3" s="4"/>
    </row>
    <row r="4" spans="1:6" ht="20.25" customHeight="1" x14ac:dyDescent="0.25">
      <c r="A4" s="564" t="s">
        <v>2</v>
      </c>
      <c r="B4" s="4"/>
      <c r="C4" s="4"/>
      <c r="D4" s="4"/>
      <c r="E4" s="4"/>
      <c r="F4" s="4"/>
    </row>
    <row r="5" spans="1:6" ht="20.25" customHeight="1" x14ac:dyDescent="0.25">
      <c r="A5" s="565" t="s">
        <v>3</v>
      </c>
      <c r="B5" s="4"/>
      <c r="C5" s="4"/>
      <c r="D5" s="4"/>
      <c r="E5" s="4"/>
      <c r="F5" s="4"/>
    </row>
    <row r="6" spans="1:6" ht="20.25" customHeight="1" x14ac:dyDescent="0.25">
      <c r="A6" s="564" t="s">
        <v>808</v>
      </c>
      <c r="B6" s="4"/>
      <c r="C6" s="4"/>
      <c r="D6" s="4"/>
      <c r="E6" s="4"/>
      <c r="F6" s="4"/>
    </row>
    <row r="7" spans="1:6" ht="20.25" customHeight="1" x14ac:dyDescent="0.25">
      <c r="A7" s="564" t="s">
        <v>4</v>
      </c>
      <c r="B7" s="4"/>
      <c r="C7" s="4"/>
      <c r="D7" s="4"/>
      <c r="E7" s="4"/>
      <c r="F7" s="4"/>
    </row>
    <row r="8" spans="1:6" ht="20.25" customHeight="1" x14ac:dyDescent="0.25">
      <c r="A8" s="564" t="s">
        <v>5</v>
      </c>
      <c r="B8" s="4"/>
      <c r="C8" s="4"/>
      <c r="D8" s="4"/>
      <c r="E8" s="4"/>
      <c r="F8" s="4"/>
    </row>
    <row r="9" spans="1:6" ht="20.25" customHeight="1" x14ac:dyDescent="0.25">
      <c r="A9" s="565" t="s">
        <v>6</v>
      </c>
      <c r="B9" s="4"/>
      <c r="C9" s="4"/>
      <c r="D9" s="4"/>
      <c r="E9" s="4"/>
      <c r="F9" s="4"/>
    </row>
    <row r="10" spans="1:6" ht="20.25" customHeight="1" x14ac:dyDescent="0.25">
      <c r="A10" s="564" t="s">
        <v>7</v>
      </c>
      <c r="B10" s="4"/>
      <c r="C10" s="4"/>
      <c r="D10" s="4"/>
      <c r="E10" s="4"/>
      <c r="F10" s="4"/>
    </row>
    <row r="11" spans="1:6" ht="20.25" customHeight="1" x14ac:dyDescent="0.25">
      <c r="A11" s="564" t="s">
        <v>8</v>
      </c>
      <c r="B11" s="4"/>
      <c r="C11" s="4"/>
      <c r="D11" s="4"/>
      <c r="E11" s="4"/>
      <c r="F11" s="4"/>
    </row>
    <row r="12" spans="1:6" ht="25.5" customHeight="1" x14ac:dyDescent="0.25">
      <c r="A12" s="564" t="s">
        <v>9</v>
      </c>
      <c r="B12" s="4"/>
      <c r="C12" s="4"/>
      <c r="D12" s="4"/>
      <c r="E12" s="4"/>
      <c r="F12" s="4"/>
    </row>
    <row r="13" spans="1:6" ht="25" customHeight="1" x14ac:dyDescent="0.25">
      <c r="A13" s="564"/>
      <c r="B13" s="4"/>
      <c r="C13" s="4"/>
      <c r="D13" s="4"/>
      <c r="E13" s="4"/>
      <c r="F13" s="4"/>
    </row>
    <row r="14" spans="1:6" ht="25" customHeight="1" x14ac:dyDescent="0.25">
      <c r="A14" s="564"/>
      <c r="B14" s="4"/>
      <c r="C14" s="4"/>
      <c r="D14" s="4"/>
      <c r="E14" s="4"/>
      <c r="F14" s="4"/>
    </row>
    <row r="15" spans="1:6" ht="25" customHeight="1" x14ac:dyDescent="0.25">
      <c r="A15" s="564"/>
      <c r="B15" s="4"/>
      <c r="C15" s="4"/>
      <c r="D15" s="4"/>
      <c r="E15" s="4"/>
      <c r="F15" s="4"/>
    </row>
    <row r="16" spans="1:6" ht="25" customHeight="1" x14ac:dyDescent="0.25">
      <c r="A16" s="564"/>
      <c r="B16" s="4"/>
      <c r="C16" s="4"/>
      <c r="D16" s="4"/>
      <c r="E16" s="4"/>
      <c r="F16" s="4"/>
    </row>
    <row r="17" spans="1:6" ht="25" customHeight="1" x14ac:dyDescent="0.25">
      <c r="A17" s="564"/>
      <c r="B17" s="4"/>
      <c r="C17" s="4"/>
      <c r="D17" s="4"/>
      <c r="E17" s="4"/>
      <c r="F17" s="4"/>
    </row>
    <row r="18" spans="1:6" ht="25" customHeight="1" x14ac:dyDescent="0.25">
      <c r="A18" s="564"/>
      <c r="B18" s="4"/>
      <c r="C18" s="4"/>
      <c r="D18" s="4"/>
      <c r="E18" s="4"/>
      <c r="F18" s="4"/>
    </row>
    <row r="19" spans="1:6" ht="25" customHeight="1" x14ac:dyDescent="0.25">
      <c r="A19" s="564" t="s">
        <v>10</v>
      </c>
      <c r="B19" s="4"/>
      <c r="C19" s="4"/>
      <c r="D19" s="4"/>
      <c r="E19" s="4"/>
      <c r="F19" s="4"/>
    </row>
    <row r="20" spans="1:6" ht="25" customHeight="1" x14ac:dyDescent="0.25">
      <c r="A20" s="564" t="s">
        <v>11</v>
      </c>
      <c r="B20" s="4"/>
      <c r="C20" s="4"/>
      <c r="D20" s="4"/>
      <c r="E20" s="4"/>
      <c r="F20" s="4"/>
    </row>
    <row r="21" spans="1:6" ht="25" customHeight="1" x14ac:dyDescent="0.25">
      <c r="A21" s="564" t="s">
        <v>818</v>
      </c>
      <c r="B21" s="4"/>
      <c r="C21" s="4"/>
      <c r="D21" s="4"/>
      <c r="E21" s="4"/>
      <c r="F21" s="4"/>
    </row>
    <row r="22" spans="1:6" ht="25" customHeight="1" x14ac:dyDescent="0.25">
      <c r="A22" s="564" t="s">
        <v>812</v>
      </c>
      <c r="B22" s="4"/>
      <c r="C22" s="4"/>
      <c r="D22" s="4"/>
      <c r="E22" s="4"/>
      <c r="F22" s="4"/>
    </row>
    <row r="23" spans="1:6" ht="25" customHeight="1" x14ac:dyDescent="0.25">
      <c r="A23" s="566" t="s">
        <v>12</v>
      </c>
      <c r="B23" s="4"/>
      <c r="C23" s="4"/>
      <c r="D23" s="4"/>
      <c r="E23" s="4"/>
      <c r="F23" s="4"/>
    </row>
    <row r="24" spans="1:6" ht="25" customHeight="1" x14ac:dyDescent="0.25">
      <c r="A24" s="564" t="s">
        <v>809</v>
      </c>
      <c r="B24" s="4"/>
      <c r="C24" s="4"/>
      <c r="D24" s="4"/>
      <c r="E24" s="4"/>
      <c r="F24" s="4"/>
    </row>
    <row r="25" spans="1:6" ht="25" customHeight="1" x14ac:dyDescent="0.25">
      <c r="A25" s="564" t="s">
        <v>810</v>
      </c>
      <c r="B25" s="4"/>
      <c r="C25" s="4"/>
      <c r="D25" s="4"/>
      <c r="E25" s="4"/>
      <c r="F25" s="4"/>
    </row>
    <row r="26" spans="1:6" ht="31.5" customHeight="1" x14ac:dyDescent="0.25">
      <c r="A26" s="564" t="s">
        <v>819</v>
      </c>
      <c r="B26" s="4"/>
      <c r="C26" s="4"/>
      <c r="D26" s="4"/>
      <c r="E26" s="4"/>
      <c r="F26" s="4"/>
    </row>
    <row r="27" spans="1:6" ht="25" customHeight="1" x14ac:dyDescent="0.25">
      <c r="A27" s="564" t="s">
        <v>13</v>
      </c>
      <c r="B27" s="4"/>
      <c r="C27" s="4"/>
      <c r="D27" s="4"/>
      <c r="E27" s="4"/>
      <c r="F27" s="4"/>
    </row>
    <row r="28" spans="1:6" ht="25" customHeight="1" x14ac:dyDescent="0.25">
      <c r="A28" s="565" t="s">
        <v>14</v>
      </c>
      <c r="B28" s="4"/>
      <c r="C28" s="4"/>
      <c r="D28" s="4"/>
      <c r="E28" s="4"/>
      <c r="F28" s="4"/>
    </row>
    <row r="29" spans="1:6" ht="25" customHeight="1" x14ac:dyDescent="0.25">
      <c r="A29" s="564" t="s">
        <v>811</v>
      </c>
      <c r="B29" s="4"/>
      <c r="C29" s="4"/>
      <c r="D29" s="4"/>
      <c r="E29" s="4"/>
      <c r="F29" s="4"/>
    </row>
    <row r="30" spans="1:6" ht="25" customHeight="1" x14ac:dyDescent="0.25">
      <c r="A30" s="694" t="s">
        <v>813</v>
      </c>
      <c r="B30" s="4"/>
      <c r="C30" s="4"/>
      <c r="D30" s="4"/>
      <c r="E30" s="4"/>
      <c r="F30" s="4"/>
    </row>
    <row r="31" spans="1:6" ht="25" customHeight="1" x14ac:dyDescent="0.25">
      <c r="A31" s="564" t="s">
        <v>807</v>
      </c>
      <c r="B31" s="4"/>
      <c r="C31" s="4"/>
      <c r="D31" s="4"/>
      <c r="E31" s="4"/>
      <c r="F31" s="4"/>
    </row>
    <row r="32" spans="1:6" ht="25" customHeight="1" x14ac:dyDescent="0.25">
      <c r="A32" s="564"/>
      <c r="B32" s="4"/>
      <c r="C32" s="4"/>
      <c r="D32" s="4"/>
      <c r="E32" s="4"/>
      <c r="F32" s="4"/>
    </row>
    <row r="33" spans="1:6" ht="25" customHeight="1" x14ac:dyDescent="0.25">
      <c r="A33" s="566" t="s">
        <v>800</v>
      </c>
      <c r="B33" s="4"/>
      <c r="C33" s="4"/>
      <c r="D33" s="4"/>
      <c r="E33" s="4"/>
      <c r="F33" s="4"/>
    </row>
    <row r="34" spans="1:6" ht="25" customHeight="1" x14ac:dyDescent="0.25">
      <c r="A34" s="695" t="s">
        <v>804</v>
      </c>
      <c r="B34" s="4"/>
      <c r="C34" s="4"/>
      <c r="D34" s="4"/>
      <c r="E34" s="4"/>
      <c r="F34" s="4"/>
    </row>
    <row r="35" spans="1:6" ht="33" customHeight="1" x14ac:dyDescent="0.25">
      <c r="A35" s="566" t="s">
        <v>15</v>
      </c>
      <c r="B35" s="4"/>
      <c r="C35" s="4"/>
      <c r="D35" s="4"/>
      <c r="E35" s="4"/>
      <c r="F35" s="4"/>
    </row>
    <row r="36" spans="1:6" ht="62.25" customHeight="1" x14ac:dyDescent="0.25">
      <c r="A36" s="564" t="s">
        <v>820</v>
      </c>
      <c r="B36" s="4"/>
      <c r="C36" s="4"/>
      <c r="D36" s="4"/>
      <c r="E36" s="4"/>
      <c r="F36" s="4"/>
    </row>
    <row r="37" spans="1:6" ht="25" customHeight="1" x14ac:dyDescent="0.25">
      <c r="A37" s="564" t="s">
        <v>16</v>
      </c>
      <c r="B37" s="4"/>
      <c r="C37" s="4"/>
      <c r="D37" s="4"/>
      <c r="E37" s="4"/>
      <c r="F37" s="4"/>
    </row>
    <row r="38" spans="1:6" ht="25" customHeight="1" x14ac:dyDescent="0.25">
      <c r="A38" s="564" t="s">
        <v>821</v>
      </c>
      <c r="B38" s="4"/>
      <c r="C38" s="4"/>
      <c r="D38" s="4"/>
      <c r="E38" s="4"/>
      <c r="F38" s="4"/>
    </row>
    <row r="39" spans="1:6" ht="25" customHeight="1" x14ac:dyDescent="0.25">
      <c r="A39" s="565" t="s">
        <v>805</v>
      </c>
      <c r="B39" s="4"/>
      <c r="C39" s="4"/>
      <c r="D39" s="4"/>
      <c r="E39" s="4"/>
      <c r="F39" s="4"/>
    </row>
    <row r="40" spans="1:6" ht="35.25" customHeight="1" x14ac:dyDescent="0.25">
      <c r="A40" s="564" t="s">
        <v>17</v>
      </c>
      <c r="B40" s="4"/>
      <c r="C40" s="4"/>
      <c r="D40" s="4"/>
      <c r="E40" s="4"/>
      <c r="F40" s="4"/>
    </row>
    <row r="41" spans="1:6" ht="25" customHeight="1" x14ac:dyDescent="0.25">
      <c r="A41" s="566" t="s">
        <v>18</v>
      </c>
      <c r="B41" s="4"/>
      <c r="C41" s="4"/>
      <c r="D41" s="4"/>
      <c r="E41" s="4"/>
      <c r="F41" s="4"/>
    </row>
    <row r="42" spans="1:6" ht="15" customHeight="1" x14ac:dyDescent="0.25">
      <c r="A42" s="564" t="s">
        <v>19</v>
      </c>
      <c r="B42" s="4"/>
      <c r="C42" s="4"/>
      <c r="D42" s="4"/>
      <c r="E42" s="4"/>
      <c r="F42" s="4"/>
    </row>
    <row r="43" spans="1:6" ht="25" customHeight="1" x14ac:dyDescent="0.25">
      <c r="A43" s="564" t="s">
        <v>20</v>
      </c>
      <c r="B43" s="4"/>
      <c r="C43" s="4"/>
      <c r="D43" s="4"/>
      <c r="E43" s="4"/>
      <c r="F43" s="4"/>
    </row>
    <row r="44" spans="1:6" ht="25" customHeight="1" x14ac:dyDescent="0.25">
      <c r="A44" s="564" t="s">
        <v>21</v>
      </c>
      <c r="B44" s="4"/>
      <c r="C44" s="4"/>
      <c r="D44" s="4"/>
      <c r="E44" s="4"/>
      <c r="F44" s="4"/>
    </row>
    <row r="45" spans="1:6" ht="15" customHeight="1" x14ac:dyDescent="0.25">
      <c r="A45" s="567" t="s">
        <v>22</v>
      </c>
      <c r="B45" s="4"/>
      <c r="C45" s="4"/>
      <c r="D45" s="4"/>
      <c r="E45" s="4"/>
      <c r="F45" s="4"/>
    </row>
    <row r="46" spans="1:6" ht="25" customHeight="1" x14ac:dyDescent="0.25">
      <c r="A46" s="567"/>
      <c r="B46" s="5"/>
      <c r="C46" s="5"/>
      <c r="D46" s="5"/>
      <c r="E46" s="5"/>
      <c r="F46" s="5"/>
    </row>
    <row r="47" spans="1:6" ht="25" customHeight="1" x14ac:dyDescent="0.25">
      <c r="A47" s="566" t="s">
        <v>23</v>
      </c>
      <c r="B47" s="4"/>
      <c r="C47" s="4"/>
      <c r="D47" s="4"/>
      <c r="E47" s="4"/>
      <c r="F47" s="4"/>
    </row>
    <row r="48" spans="1:6" ht="25" customHeight="1" x14ac:dyDescent="0.25">
      <c r="A48" s="564" t="s">
        <v>806</v>
      </c>
      <c r="B48" s="4"/>
      <c r="C48" s="4"/>
      <c r="D48" s="4"/>
      <c r="E48" s="4"/>
      <c r="F48" s="4"/>
    </row>
    <row r="49" spans="1:6" ht="20.25" customHeight="1" x14ac:dyDescent="0.25">
      <c r="A49" s="564" t="s">
        <v>24</v>
      </c>
      <c r="B49" s="4"/>
      <c r="C49" s="4"/>
      <c r="D49" s="4"/>
      <c r="E49" s="4"/>
      <c r="F49" s="4"/>
    </row>
    <row r="50" spans="1:6" ht="17.25" customHeight="1" x14ac:dyDescent="0.25">
      <c r="A50" s="567"/>
      <c r="B50" s="6"/>
      <c r="C50" s="6"/>
      <c r="D50" s="6"/>
      <c r="E50" s="6"/>
      <c r="F50" s="6"/>
    </row>
    <row r="51" spans="1:6" ht="25" customHeight="1" x14ac:dyDescent="0.25">
      <c r="A51" s="566" t="s">
        <v>25</v>
      </c>
      <c r="B51" s="5"/>
      <c r="C51" s="5"/>
      <c r="D51" s="5"/>
      <c r="E51" s="5"/>
      <c r="F51" s="5"/>
    </row>
    <row r="52" spans="1:6" ht="15.75" customHeight="1" x14ac:dyDescent="0.25">
      <c r="A52" s="564" t="s">
        <v>26</v>
      </c>
      <c r="B52" s="7"/>
      <c r="C52" s="7"/>
      <c r="D52" s="7"/>
      <c r="E52" s="7"/>
      <c r="F52" s="7"/>
    </row>
    <row r="53" spans="1:6" ht="19.5" customHeight="1" x14ac:dyDescent="0.25">
      <c r="A53" s="567"/>
      <c r="B53" s="7"/>
      <c r="C53" s="7"/>
      <c r="D53" s="7"/>
      <c r="E53" s="7"/>
      <c r="F53" s="7"/>
    </row>
    <row r="54" spans="1:6" ht="19.5" customHeight="1" x14ac:dyDescent="0.25">
      <c r="A54" s="566" t="s">
        <v>27</v>
      </c>
      <c r="B54" s="7"/>
      <c r="C54" s="7"/>
      <c r="D54" s="7"/>
      <c r="E54" s="7"/>
      <c r="F54" s="7"/>
    </row>
    <row r="55" spans="1:6" x14ac:dyDescent="0.25">
      <c r="A55" s="564" t="s">
        <v>28</v>
      </c>
      <c r="B55" s="7"/>
      <c r="C55" s="7"/>
      <c r="D55" s="7"/>
      <c r="E55" s="7"/>
      <c r="F55" s="7"/>
    </row>
    <row r="56" spans="1:6" ht="25" customHeight="1" x14ac:dyDescent="0.25">
      <c r="A56" s="564" t="s">
        <v>29</v>
      </c>
      <c r="B56" s="5"/>
      <c r="C56" s="5"/>
      <c r="D56" s="5"/>
      <c r="E56" s="5"/>
      <c r="F56" s="5"/>
    </row>
    <row r="57" spans="1:6" ht="20.25" customHeight="1" x14ac:dyDescent="0.25">
      <c r="A57" s="564" t="s">
        <v>30</v>
      </c>
      <c r="B57" s="4"/>
      <c r="C57" s="4"/>
      <c r="D57" s="4"/>
      <c r="E57" s="4"/>
      <c r="F57" s="4"/>
    </row>
    <row r="58" spans="1:6" ht="27" customHeight="1" x14ac:dyDescent="0.25">
      <c r="A58" s="568"/>
      <c r="B58" s="4"/>
      <c r="C58" s="4"/>
      <c r="D58" s="4"/>
      <c r="E58" s="4"/>
      <c r="F58" s="4"/>
    </row>
    <row r="59" spans="1:6" ht="29.25" customHeight="1" x14ac:dyDescent="0.25">
      <c r="A59" s="566" t="s">
        <v>31</v>
      </c>
      <c r="B59" s="4"/>
      <c r="C59" s="4"/>
      <c r="D59" s="4"/>
      <c r="E59" s="4"/>
      <c r="F59" s="4"/>
    </row>
    <row r="60" spans="1:6" ht="25" customHeight="1" x14ac:dyDescent="0.25">
      <c r="A60" s="569" t="s">
        <v>32</v>
      </c>
      <c r="B60" s="4"/>
      <c r="C60" s="4"/>
      <c r="D60" s="4"/>
      <c r="E60" s="4"/>
      <c r="F60" s="4"/>
    </row>
    <row r="61" spans="1:6" x14ac:dyDescent="0.25">
      <c r="A61" s="569" t="s">
        <v>33</v>
      </c>
      <c r="B61" s="7"/>
      <c r="C61" s="7"/>
      <c r="D61" s="7"/>
      <c r="E61" s="7"/>
      <c r="F61" s="7"/>
    </row>
    <row r="62" spans="1:6" x14ac:dyDescent="0.25">
      <c r="A62" s="569" t="s">
        <v>34</v>
      </c>
      <c r="B62" s="7"/>
      <c r="C62" s="7"/>
      <c r="D62" s="7"/>
      <c r="E62" s="7"/>
      <c r="F62" s="7"/>
    </row>
    <row r="63" spans="1:6" x14ac:dyDescent="0.25">
      <c r="A63" s="570"/>
      <c r="B63" s="7"/>
      <c r="C63" s="7"/>
      <c r="D63" s="7"/>
      <c r="E63" s="7"/>
      <c r="F63" s="7"/>
    </row>
    <row r="64" spans="1:6" ht="15.5" x14ac:dyDescent="0.25">
      <c r="A64" s="566" t="s">
        <v>35</v>
      </c>
      <c r="B64" s="7"/>
      <c r="C64" s="7"/>
      <c r="D64" s="7"/>
      <c r="E64" s="7"/>
      <c r="F64" s="7"/>
    </row>
    <row r="65" spans="1:6" x14ac:dyDescent="0.25">
      <c r="A65" s="564" t="s">
        <v>36</v>
      </c>
      <c r="B65" s="7"/>
      <c r="C65" s="7"/>
      <c r="D65" s="7"/>
      <c r="E65" s="7"/>
      <c r="F65" s="7"/>
    </row>
    <row r="66" spans="1:6" ht="34.5" customHeight="1" x14ac:dyDescent="0.25">
      <c r="A66" s="564"/>
      <c r="B66" s="7"/>
      <c r="C66" s="7"/>
      <c r="D66" s="7"/>
      <c r="E66" s="7"/>
      <c r="F66" s="7"/>
    </row>
    <row r="67" spans="1:6" ht="29.25" customHeight="1" x14ac:dyDescent="0.25">
      <c r="A67" s="564" t="s">
        <v>37</v>
      </c>
      <c r="B67" s="7"/>
      <c r="C67" s="7"/>
      <c r="D67" s="7"/>
      <c r="E67" s="7"/>
      <c r="F67" s="7"/>
    </row>
    <row r="68" spans="1:6" ht="21.75" customHeight="1" x14ac:dyDescent="0.25">
      <c r="A68" s="565" t="s">
        <v>817</v>
      </c>
      <c r="B68" s="7"/>
      <c r="C68" s="7"/>
      <c r="D68" s="7"/>
      <c r="E68" s="7"/>
      <c r="F68" s="7"/>
    </row>
    <row r="69" spans="1:6" ht="15.5" x14ac:dyDescent="0.25">
      <c r="A69" s="566" t="s">
        <v>38</v>
      </c>
      <c r="B69" s="7"/>
      <c r="C69" s="7"/>
      <c r="D69" s="7"/>
      <c r="E69" s="7"/>
      <c r="F69" s="7"/>
    </row>
    <row r="70" spans="1:6" x14ac:dyDescent="0.25">
      <c r="A70" s="569" t="s">
        <v>39</v>
      </c>
      <c r="B70" s="7"/>
      <c r="C70" s="7"/>
      <c r="D70" s="7"/>
      <c r="E70" s="7"/>
      <c r="F70" s="7"/>
    </row>
    <row r="71" spans="1:6" ht="13" thickBot="1" x14ac:dyDescent="0.3">
      <c r="A71" s="571"/>
      <c r="B71" s="7"/>
      <c r="C71" s="7"/>
      <c r="D71" s="7"/>
      <c r="E71" s="7"/>
      <c r="F71" s="7"/>
    </row>
    <row r="72" spans="1:6" x14ac:dyDescent="0.25">
      <c r="A72" s="7"/>
      <c r="B72" s="7"/>
      <c r="C72" s="7"/>
      <c r="D72" s="7"/>
      <c r="E72" s="7"/>
      <c r="F72" s="7"/>
    </row>
    <row r="73" spans="1:6" x14ac:dyDescent="0.25">
      <c r="A73" s="7"/>
      <c r="B73" s="7"/>
      <c r="C73" s="7"/>
      <c r="D73" s="7"/>
      <c r="E73" s="7"/>
      <c r="F73" s="7"/>
    </row>
    <row r="74" spans="1:6" x14ac:dyDescent="0.25">
      <c r="A74" s="7"/>
      <c r="B74" s="7"/>
      <c r="C74" s="7"/>
      <c r="D74" s="7"/>
      <c r="E74" s="7"/>
      <c r="F74" s="7"/>
    </row>
    <row r="75" spans="1:6" x14ac:dyDescent="0.25">
      <c r="A75" s="7"/>
      <c r="B75" s="7"/>
      <c r="C75" s="7"/>
      <c r="D75" s="7"/>
      <c r="E75" s="7"/>
      <c r="F75" s="7"/>
    </row>
    <row r="76" spans="1:6" x14ac:dyDescent="0.25">
      <c r="A76" s="7"/>
      <c r="B76" s="7"/>
      <c r="C76" s="7"/>
      <c r="D76" s="7"/>
      <c r="E76" s="7"/>
      <c r="F76" s="7"/>
    </row>
    <row r="77" spans="1:6" x14ac:dyDescent="0.25">
      <c r="A77" s="7"/>
      <c r="B77" s="7"/>
      <c r="C77" s="7"/>
      <c r="D77" s="7"/>
      <c r="E77" s="7"/>
      <c r="F77" s="7"/>
    </row>
    <row r="78" spans="1:6" x14ac:dyDescent="0.25">
      <c r="A78" s="7"/>
      <c r="B78" s="7"/>
      <c r="C78" s="7"/>
      <c r="D78" s="7"/>
      <c r="E78" s="7"/>
      <c r="F78" s="7"/>
    </row>
    <row r="79" spans="1:6" x14ac:dyDescent="0.25">
      <c r="A79" s="7"/>
      <c r="B79" s="7"/>
      <c r="C79" s="7"/>
      <c r="D79" s="7"/>
      <c r="E79" s="7"/>
      <c r="F79" s="7"/>
    </row>
    <row r="80" spans="1:6" x14ac:dyDescent="0.25">
      <c r="A80" s="7"/>
      <c r="B80" s="7"/>
      <c r="C80" s="7"/>
      <c r="D80" s="7"/>
      <c r="E80" s="7"/>
      <c r="F80" s="7"/>
    </row>
    <row r="81" spans="1:6" x14ac:dyDescent="0.25">
      <c r="A81" s="7"/>
      <c r="B81" s="7"/>
      <c r="C81" s="7"/>
      <c r="D81" s="7"/>
      <c r="E81" s="7"/>
      <c r="F81" s="7"/>
    </row>
    <row r="82" spans="1:6" x14ac:dyDescent="0.25">
      <c r="A82" s="7"/>
      <c r="B82" s="7"/>
      <c r="C82" s="7"/>
      <c r="D82" s="7"/>
      <c r="E82" s="7"/>
      <c r="F82" s="7"/>
    </row>
    <row r="83" spans="1:6" x14ac:dyDescent="0.25">
      <c r="A83" s="7"/>
      <c r="B83" s="7"/>
      <c r="C83" s="7"/>
      <c r="D83" s="7"/>
      <c r="E83" s="7"/>
      <c r="F83" s="7"/>
    </row>
    <row r="84" spans="1:6" x14ac:dyDescent="0.25">
      <c r="A84" s="7"/>
      <c r="B84" s="7"/>
      <c r="C84" s="7"/>
      <c r="D84" s="7"/>
      <c r="E84" s="7"/>
      <c r="F84" s="7"/>
    </row>
    <row r="85" spans="1:6" x14ac:dyDescent="0.25">
      <c r="A85" s="7"/>
      <c r="B85" s="7"/>
      <c r="C85" s="7"/>
      <c r="D85" s="7"/>
      <c r="E85" s="7"/>
      <c r="F85" s="7"/>
    </row>
    <row r="86" spans="1:6" x14ac:dyDescent="0.25">
      <c r="A86" s="7"/>
      <c r="B86" s="7"/>
      <c r="C86" s="7"/>
      <c r="D86" s="7"/>
      <c r="E86" s="7"/>
      <c r="F86" s="7"/>
    </row>
    <row r="87" spans="1:6" x14ac:dyDescent="0.25">
      <c r="A87" s="7"/>
      <c r="B87" s="7"/>
      <c r="C87" s="7"/>
      <c r="D87" s="7"/>
      <c r="E87" s="7"/>
      <c r="F87" s="7"/>
    </row>
    <row r="88" spans="1:6" x14ac:dyDescent="0.25">
      <c r="A88" s="7"/>
      <c r="B88" s="7"/>
      <c r="C88" s="7"/>
      <c r="D88" s="7"/>
      <c r="E88" s="7"/>
      <c r="F88" s="7"/>
    </row>
    <row r="89" spans="1:6" x14ac:dyDescent="0.25">
      <c r="A89" s="7"/>
      <c r="B89" s="7"/>
      <c r="C89" s="7"/>
      <c r="D89" s="7"/>
      <c r="E89" s="7"/>
      <c r="F89" s="7"/>
    </row>
    <row r="90" spans="1:6" x14ac:dyDescent="0.25">
      <c r="A90" s="7"/>
      <c r="B90" s="7"/>
      <c r="C90" s="7"/>
      <c r="D90" s="7"/>
      <c r="E90" s="7"/>
      <c r="F90" s="7"/>
    </row>
    <row r="91" spans="1:6" x14ac:dyDescent="0.25">
      <c r="A91" s="7"/>
      <c r="B91" s="7"/>
      <c r="C91" s="7"/>
      <c r="D91" s="7"/>
      <c r="E91" s="7"/>
      <c r="F91" s="7"/>
    </row>
    <row r="92" spans="1:6" x14ac:dyDescent="0.25">
      <c r="A92" s="7"/>
      <c r="B92" s="7"/>
      <c r="C92" s="7"/>
      <c r="D92" s="7"/>
      <c r="E92" s="7"/>
      <c r="F92" s="7"/>
    </row>
    <row r="93" spans="1:6" x14ac:dyDescent="0.25">
      <c r="A93" s="7"/>
      <c r="B93" s="7"/>
      <c r="C93" s="7"/>
      <c r="D93" s="7"/>
      <c r="E93" s="7"/>
      <c r="F93" s="7"/>
    </row>
    <row r="94" spans="1:6" x14ac:dyDescent="0.25">
      <c r="A94" s="7"/>
      <c r="B94" s="7"/>
      <c r="C94" s="7"/>
      <c r="D94" s="7"/>
      <c r="E94" s="7"/>
      <c r="F94" s="7"/>
    </row>
    <row r="95" spans="1:6" x14ac:dyDescent="0.25">
      <c r="A95" s="7"/>
      <c r="B95" s="7"/>
      <c r="C95" s="7"/>
      <c r="D95" s="7"/>
      <c r="E95" s="7"/>
      <c r="F95" s="7"/>
    </row>
    <row r="96" spans="1:6" x14ac:dyDescent="0.25">
      <c r="A96" s="7"/>
      <c r="B96" s="7"/>
      <c r="C96" s="7"/>
      <c r="D96" s="7"/>
      <c r="E96" s="7"/>
      <c r="F96" s="7"/>
    </row>
    <row r="97" spans="1:6" x14ac:dyDescent="0.25">
      <c r="A97" s="7"/>
      <c r="B97" s="7"/>
      <c r="C97" s="7"/>
      <c r="D97" s="7"/>
      <c r="E97" s="7"/>
      <c r="F97" s="7"/>
    </row>
    <row r="98" spans="1:6" x14ac:dyDescent="0.25">
      <c r="A98" s="7"/>
      <c r="B98" s="7"/>
      <c r="C98" s="7"/>
      <c r="D98" s="7"/>
      <c r="E98" s="7"/>
      <c r="F98" s="7"/>
    </row>
    <row r="99" spans="1:6" x14ac:dyDescent="0.25">
      <c r="A99" s="7"/>
      <c r="B99" s="7"/>
      <c r="C99" s="7"/>
      <c r="D99" s="7"/>
      <c r="E99" s="7"/>
      <c r="F99" s="7"/>
    </row>
    <row r="100" spans="1:6" x14ac:dyDescent="0.25">
      <c r="A100" s="7"/>
      <c r="B100" s="7"/>
      <c r="C100" s="7"/>
      <c r="D100" s="7"/>
      <c r="E100" s="7"/>
      <c r="F100" s="7"/>
    </row>
    <row r="101" spans="1:6" x14ac:dyDescent="0.25">
      <c r="A101" s="7"/>
      <c r="B101" s="7"/>
      <c r="C101" s="7"/>
      <c r="D101" s="7"/>
      <c r="E101" s="7"/>
      <c r="F101" s="7"/>
    </row>
    <row r="102" spans="1:6" x14ac:dyDescent="0.25">
      <c r="A102" s="7"/>
      <c r="B102" s="7"/>
      <c r="C102" s="7"/>
      <c r="D102" s="7"/>
      <c r="E102" s="7"/>
      <c r="F102" s="7"/>
    </row>
    <row r="103" spans="1:6" x14ac:dyDescent="0.25">
      <c r="A103" s="7"/>
      <c r="B103" s="7"/>
      <c r="C103" s="7"/>
      <c r="D103" s="7"/>
      <c r="E103" s="7"/>
      <c r="F103" s="7"/>
    </row>
    <row r="104" spans="1:6" x14ac:dyDescent="0.25">
      <c r="A104" s="7"/>
      <c r="B104" s="7"/>
      <c r="C104" s="7"/>
      <c r="D104" s="7"/>
      <c r="E104" s="7"/>
      <c r="F104" s="7"/>
    </row>
    <row r="105" spans="1:6" x14ac:dyDescent="0.25">
      <c r="A105" s="7"/>
      <c r="B105" s="7"/>
      <c r="C105" s="7"/>
      <c r="D105" s="7"/>
      <c r="E105" s="7"/>
      <c r="F105" s="7"/>
    </row>
    <row r="106" spans="1:6" x14ac:dyDescent="0.25">
      <c r="A106" s="7"/>
      <c r="B106" s="7"/>
      <c r="C106" s="7"/>
      <c r="D106" s="7"/>
      <c r="E106" s="7"/>
      <c r="F106" s="7"/>
    </row>
    <row r="107" spans="1:6" x14ac:dyDescent="0.25">
      <c r="A107" s="7"/>
      <c r="B107" s="7"/>
      <c r="C107" s="7"/>
      <c r="D107" s="7"/>
      <c r="E107" s="7"/>
      <c r="F107" s="7"/>
    </row>
    <row r="108" spans="1:6" x14ac:dyDescent="0.25">
      <c r="A108" s="7"/>
      <c r="B108" s="7"/>
      <c r="C108" s="7"/>
      <c r="D108" s="7"/>
      <c r="E108" s="7"/>
      <c r="F108" s="7"/>
    </row>
    <row r="109" spans="1:6" x14ac:dyDescent="0.25">
      <c r="A109" s="7"/>
      <c r="B109" s="7"/>
      <c r="C109" s="7"/>
      <c r="D109" s="7"/>
      <c r="E109" s="7"/>
      <c r="F109" s="7"/>
    </row>
    <row r="110" spans="1:6" x14ac:dyDescent="0.25">
      <c r="A110" s="7"/>
      <c r="B110" s="7"/>
      <c r="C110" s="7"/>
      <c r="D110" s="7"/>
      <c r="E110" s="7"/>
      <c r="F110" s="7"/>
    </row>
    <row r="111" spans="1:6" x14ac:dyDescent="0.25">
      <c r="A111" s="7"/>
      <c r="B111" s="7"/>
      <c r="C111" s="7"/>
      <c r="D111" s="7"/>
      <c r="E111" s="7"/>
      <c r="F111" s="7"/>
    </row>
    <row r="112" spans="1:6" x14ac:dyDescent="0.25">
      <c r="A112" s="7"/>
      <c r="B112" s="7"/>
      <c r="C112" s="7"/>
      <c r="D112" s="7"/>
      <c r="E112" s="7"/>
      <c r="F112" s="7"/>
    </row>
    <row r="113" spans="1:6" x14ac:dyDescent="0.25">
      <c r="A113" s="7"/>
      <c r="B113" s="7"/>
      <c r="C113" s="7"/>
      <c r="D113" s="7"/>
      <c r="E113" s="7"/>
      <c r="F113" s="7"/>
    </row>
    <row r="114" spans="1:6" x14ac:dyDescent="0.25">
      <c r="A114" s="7"/>
      <c r="B114" s="7"/>
      <c r="C114" s="7"/>
      <c r="D114" s="7"/>
      <c r="E114" s="7"/>
      <c r="F114" s="7"/>
    </row>
    <row r="115" spans="1:6" x14ac:dyDescent="0.25">
      <c r="A115" s="7"/>
      <c r="B115" s="7"/>
      <c r="C115" s="7"/>
      <c r="D115" s="7"/>
      <c r="E115" s="7"/>
      <c r="F115" s="7"/>
    </row>
    <row r="116" spans="1:6" x14ac:dyDescent="0.25">
      <c r="A116" s="7"/>
      <c r="B116" s="7"/>
      <c r="C116" s="7"/>
      <c r="D116" s="7"/>
      <c r="E116" s="7"/>
      <c r="F116" s="7"/>
    </row>
    <row r="117" spans="1:6" x14ac:dyDescent="0.25">
      <c r="A117" s="7"/>
      <c r="B117" s="7"/>
      <c r="C117" s="7"/>
      <c r="D117" s="7"/>
      <c r="E117" s="7"/>
      <c r="F117" s="7"/>
    </row>
    <row r="118" spans="1:6" x14ac:dyDescent="0.25">
      <c r="A118" s="7"/>
      <c r="B118" s="7"/>
      <c r="C118" s="7"/>
      <c r="D118" s="7"/>
      <c r="E118" s="7"/>
      <c r="F118" s="7"/>
    </row>
    <row r="119" spans="1:6" x14ac:dyDescent="0.25">
      <c r="A119" s="7"/>
      <c r="B119" s="7"/>
      <c r="C119" s="7"/>
      <c r="D119" s="7"/>
      <c r="E119" s="7"/>
      <c r="F119" s="7"/>
    </row>
    <row r="120" spans="1:6" x14ac:dyDescent="0.25">
      <c r="A120" s="7"/>
      <c r="B120" s="7"/>
      <c r="C120" s="7"/>
      <c r="D120" s="7"/>
      <c r="E120" s="7"/>
      <c r="F120" s="7"/>
    </row>
    <row r="121" spans="1:6" x14ac:dyDescent="0.25">
      <c r="A121" s="7"/>
      <c r="B121" s="7"/>
      <c r="C121" s="7"/>
      <c r="D121" s="7"/>
      <c r="E121" s="7"/>
      <c r="F121" s="7"/>
    </row>
    <row r="122" spans="1:6" x14ac:dyDescent="0.25">
      <c r="A122" s="7"/>
      <c r="B122" s="7"/>
      <c r="C122" s="7"/>
      <c r="D122" s="7"/>
      <c r="E122" s="7"/>
      <c r="F122" s="7"/>
    </row>
    <row r="123" spans="1:6" x14ac:dyDescent="0.25">
      <c r="A123" s="7"/>
      <c r="B123" s="7"/>
      <c r="C123" s="7"/>
      <c r="D123" s="7"/>
      <c r="E123" s="7"/>
      <c r="F123" s="7"/>
    </row>
    <row r="124" spans="1:6" x14ac:dyDescent="0.25">
      <c r="A124" s="7"/>
      <c r="B124" s="7"/>
      <c r="C124" s="7"/>
      <c r="D124" s="7"/>
      <c r="E124" s="7"/>
      <c r="F124" s="7"/>
    </row>
    <row r="125" spans="1:6" x14ac:dyDescent="0.25">
      <c r="A125" s="7"/>
      <c r="B125" s="7"/>
      <c r="C125" s="7"/>
      <c r="D125" s="7"/>
      <c r="E125" s="7"/>
      <c r="F125" s="7"/>
    </row>
    <row r="126" spans="1:6" x14ac:dyDescent="0.25">
      <c r="A126" s="7"/>
      <c r="B126" s="7"/>
      <c r="C126" s="7"/>
      <c r="D126" s="7"/>
      <c r="E126" s="7"/>
      <c r="F126" s="7"/>
    </row>
    <row r="127" spans="1:6" x14ac:dyDescent="0.25">
      <c r="A127" s="7"/>
    </row>
    <row r="128" spans="1:6"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sheetData>
  <sheetProtection algorithmName="SHA-512" hashValue="Uq5fXLN9/ghaNsAjmAimH1pWC56/Vf/uoQIvT1XmMhCBWA/P2uYSFc7YQLKHeoXavhbSMbDDGp6kpBRlH6DbSg==" saltValue="Ovi7nEbSmxS5jG/aK5gYLA==" spinCount="100000" sheet="1" objects="1" scenarios="1"/>
  <customSheetViews>
    <customSheetView guid="{200701E8-D81B-4FA5-B63D-9533A82C5F1B}" showGridLines="0" topLeftCell="A6">
      <selection activeCell="A12" sqref="A12"/>
      <pageMargins left="0.7" right="0.7" top="0.75" bottom="0.75" header="0.3" footer="0.3"/>
      <pageSetup paperSize="9" orientation="landscape" r:id="rId1"/>
    </customSheetView>
  </customSheetViews>
  <pageMargins left="0.23" right="0.34" top="0.49" bottom="0.48" header="0.3" footer="0.3"/>
  <pageSetup paperSize="9" scale="87" orientation="landscape" r:id="rId2"/>
  <rowBreaks count="2" manualBreakCount="2">
    <brk id="22" man="1"/>
    <brk id="45"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B2" sqref="B2"/>
    </sheetView>
  </sheetViews>
  <sheetFormatPr defaultRowHeight="12.5" x14ac:dyDescent="0.25"/>
  <cols>
    <col min="2" max="2" width="9.7265625" customWidth="1"/>
  </cols>
  <sheetData>
    <row r="1" spans="1:1" x14ac:dyDescent="0.25">
      <c r="A1" t="s">
        <v>779</v>
      </c>
    </row>
    <row r="2" spans="1:1" x14ac:dyDescent="0.25">
      <c r="A2" t="s">
        <v>780</v>
      </c>
    </row>
    <row r="3" spans="1:1" x14ac:dyDescent="0.25">
      <c r="A3" t="s">
        <v>781</v>
      </c>
    </row>
    <row r="4" spans="1:1" x14ac:dyDescent="0.25">
      <c r="A4" t="s">
        <v>782</v>
      </c>
    </row>
    <row r="5" spans="1:1" x14ac:dyDescent="0.25">
      <c r="A5" t="s">
        <v>783</v>
      </c>
    </row>
    <row r="6" spans="1:1" x14ac:dyDescent="0.25">
      <c r="A6" t="s">
        <v>784</v>
      </c>
    </row>
    <row r="7" spans="1:1" x14ac:dyDescent="0.25">
      <c r="A7" t="s">
        <v>785</v>
      </c>
    </row>
    <row r="8" spans="1:1" x14ac:dyDescent="0.25">
      <c r="A8" t="s">
        <v>786</v>
      </c>
    </row>
    <row r="9" spans="1:1" x14ac:dyDescent="0.25">
      <c r="A9" t="s">
        <v>787</v>
      </c>
    </row>
    <row r="10" spans="1:1" x14ac:dyDescent="0.25">
      <c r="A10" t="s">
        <v>788</v>
      </c>
    </row>
    <row r="11" spans="1:1" x14ac:dyDescent="0.25">
      <c r="A11" t="s">
        <v>789</v>
      </c>
    </row>
    <row r="12" spans="1:1" x14ac:dyDescent="0.25">
      <c r="A12" s="91" t="s">
        <v>790</v>
      </c>
    </row>
  </sheetData>
  <customSheetViews>
    <customSheetView guid="{200701E8-D81B-4FA5-B63D-9533A82C5F1B}">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3"/>
  <sheetViews>
    <sheetView workbookViewId="0">
      <selection activeCell="B1" sqref="B1"/>
    </sheetView>
  </sheetViews>
  <sheetFormatPr defaultColWidth="9.1796875" defaultRowHeight="10" x14ac:dyDescent="0.2"/>
  <cols>
    <col min="1" max="1" width="4.54296875" style="151" customWidth="1"/>
    <col min="2" max="2" width="50.7265625" style="151" customWidth="1"/>
    <col min="3" max="3" width="3" style="151" bestFit="1" customWidth="1"/>
    <col min="4" max="4" width="3.26953125" style="151" bestFit="1" customWidth="1"/>
    <col min="5" max="5" width="3.54296875" style="151" customWidth="1"/>
    <col min="6" max="6" width="3.26953125" style="151" bestFit="1" customWidth="1"/>
    <col min="7" max="16384" width="9.1796875" style="151"/>
  </cols>
  <sheetData>
    <row r="1" spans="1:6" x14ac:dyDescent="0.2">
      <c r="A1" s="151" t="s">
        <v>774</v>
      </c>
    </row>
    <row r="3" spans="1:6" x14ac:dyDescent="0.2">
      <c r="B3" s="236"/>
      <c r="C3" s="151" t="s">
        <v>775</v>
      </c>
      <c r="D3" s="151" t="s">
        <v>776</v>
      </c>
      <c r="E3" s="151" t="s">
        <v>777</v>
      </c>
      <c r="F3" s="151" t="s">
        <v>778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topLeftCell="A33" zoomScaleNormal="100" workbookViewId="0">
      <selection activeCell="A48" sqref="A48:H81"/>
    </sheetView>
  </sheetViews>
  <sheetFormatPr defaultColWidth="9.1796875" defaultRowHeight="12" customHeight="1" outlineLevelRow="1" x14ac:dyDescent="0.2"/>
  <cols>
    <col min="1" max="1" width="7.54296875" style="151" customWidth="1"/>
    <col min="2" max="2" width="45.7265625" style="151" customWidth="1"/>
    <col min="3" max="4" width="12.81640625" style="151" customWidth="1"/>
    <col min="5" max="5" width="13.1796875" style="151" customWidth="1"/>
    <col min="6" max="6" width="13.26953125" style="151" customWidth="1"/>
    <col min="7" max="7" width="13.7265625" style="151" customWidth="1"/>
    <col min="8" max="8" width="14.7265625" style="151" customWidth="1"/>
    <col min="9" max="16384" width="9.1796875" style="151"/>
  </cols>
  <sheetData>
    <row r="1" spans="1:8" ht="12" customHeight="1" outlineLevel="1" x14ac:dyDescent="0.2">
      <c r="A1" s="151" t="s">
        <v>48</v>
      </c>
    </row>
    <row r="2" spans="1:8" ht="12" customHeight="1" outlineLevel="1" x14ac:dyDescent="0.2">
      <c r="A2" s="151" t="s">
        <v>49</v>
      </c>
    </row>
    <row r="3" spans="1:8" ht="12" customHeight="1" outlineLevel="1" x14ac:dyDescent="0.2">
      <c r="A3" s="151" t="s">
        <v>50</v>
      </c>
    </row>
    <row r="4" spans="1:8" ht="21.75" customHeight="1" x14ac:dyDescent="0.2">
      <c r="A4" s="160" t="s">
        <v>40</v>
      </c>
      <c r="B4" s="161" t="s">
        <v>41</v>
      </c>
      <c r="C4" s="160" t="s">
        <v>42</v>
      </c>
      <c r="D4" s="160" t="s">
        <v>43</v>
      </c>
      <c r="E4" s="160" t="s">
        <v>44</v>
      </c>
      <c r="F4" s="160" t="s">
        <v>45</v>
      </c>
      <c r="G4" s="160" t="s">
        <v>46</v>
      </c>
      <c r="H4" s="160" t="s">
        <v>47</v>
      </c>
    </row>
    <row r="5" spans="1:8" ht="12" customHeight="1" x14ac:dyDescent="0.2">
      <c r="A5" s="161">
        <v>1</v>
      </c>
      <c r="B5" s="572"/>
      <c r="C5" s="696">
        <f>SUMIF(Budget!$B$8:$B$271,A5,Budget!$H$8:$H$271)</f>
        <v>0</v>
      </c>
      <c r="D5" s="696">
        <f>SUMIF('Résultat '!$B$8:$B$271,A5,'Résultat '!$I$8:$I$271)</f>
        <v>0</v>
      </c>
      <c r="E5" s="696">
        <f>SUMIF(Budget!$B$8:$B$271,A5,Budget!$N$8:$N$271)</f>
        <v>0</v>
      </c>
      <c r="F5" s="696">
        <f>SUMIF('Résultat '!$B$8:$B$271,A5,'Résultat '!$O$8:$O$271)</f>
        <v>0</v>
      </c>
      <c r="G5" s="696">
        <f>SUMIF(Budget!$B$8:$B$271,A5,Budget!$T$8:$T$271)</f>
        <v>0</v>
      </c>
      <c r="H5" s="696">
        <f>SUMIF('Résultat '!$B$8:$B$271,A5,'Résultat '!$U$8:$U$271)</f>
        <v>0</v>
      </c>
    </row>
    <row r="6" spans="1:8" ht="12" customHeight="1" x14ac:dyDescent="0.2">
      <c r="A6" s="161">
        <v>2</v>
      </c>
      <c r="B6" s="572"/>
      <c r="C6" s="696">
        <f>SUMIF(Budget!$B$8:$B$271,A6,Budget!$H$8:$H$271)</f>
        <v>0</v>
      </c>
      <c r="D6" s="696">
        <f>SUMIF('Résultat '!$B$8:$B$271,A6,'Résultat '!$I$8:$I$271)</f>
        <v>0</v>
      </c>
      <c r="E6" s="696">
        <f>SUMIF(Budget!$B$8:$B$271,A6,Budget!$N$8:$N$271)</f>
        <v>0</v>
      </c>
      <c r="F6" s="696">
        <f>SUMIF('Résultat '!$B$8:$B$271,A6,'Résultat '!$O$8:$O$271)</f>
        <v>0</v>
      </c>
      <c r="G6" s="696">
        <f>SUMIF(Budget!$B$8:$B$271,A6,Budget!$T$8:$T$271)</f>
        <v>0</v>
      </c>
      <c r="H6" s="696">
        <f>SUMIF('Résultat '!$B$8:$B$271,A6,'Résultat '!$U$8:$U$271)</f>
        <v>0</v>
      </c>
    </row>
    <row r="7" spans="1:8" ht="12" customHeight="1" x14ac:dyDescent="0.2">
      <c r="A7" s="161">
        <v>3</v>
      </c>
      <c r="B7" s="572"/>
      <c r="C7" s="696">
        <f>SUMIF(Budget!$B$8:$B$271,A7,Budget!$H$8:$H$271)</f>
        <v>0</v>
      </c>
      <c r="D7" s="696">
        <f>SUMIF('Résultat '!$B$8:$B$271,A7,'Résultat '!$I$8:$I$271)</f>
        <v>0</v>
      </c>
      <c r="E7" s="696">
        <f>SUMIF(Budget!$B$8:$B$271,A7,Budget!$N$8:$N$271)</f>
        <v>0</v>
      </c>
      <c r="F7" s="696">
        <f>SUMIF('Résultat '!$B$8:$B$271,A7,'Résultat '!$O$8:$O$271)</f>
        <v>0</v>
      </c>
      <c r="G7" s="696">
        <f>SUMIF(Budget!$B$8:$B$271,A7,Budget!$T$8:$T$271)</f>
        <v>0</v>
      </c>
      <c r="H7" s="696">
        <f>SUMIF('Résultat '!$B$8:$B$271,A7,'Résultat '!$U$8:$U$271)</f>
        <v>0</v>
      </c>
    </row>
    <row r="8" spans="1:8" ht="12" customHeight="1" x14ac:dyDescent="0.2">
      <c r="A8" s="161">
        <v>4</v>
      </c>
      <c r="B8" s="572"/>
      <c r="C8" s="696">
        <f>SUMIF(Budget!$B$8:$B$271,A8,Budget!$H$8:$H$271)</f>
        <v>0</v>
      </c>
      <c r="D8" s="696">
        <f>SUMIF('Résultat '!$B$8:$B$271,A8,'Résultat '!$I$8:$I$271)</f>
        <v>0</v>
      </c>
      <c r="E8" s="696">
        <f>SUMIF(Budget!$B$8:$B$271,A8,Budget!$N$8:$N$271)</f>
        <v>0</v>
      </c>
      <c r="F8" s="696">
        <f>SUMIF('Résultat '!$B$8:$B$271,A8,'Résultat '!$O$8:$O$271)</f>
        <v>0</v>
      </c>
      <c r="G8" s="696">
        <f>SUMIF(Budget!$B$8:$B$271,A8,Budget!$T$8:$T$271)</f>
        <v>0</v>
      </c>
      <c r="H8" s="696">
        <f>SUMIF('Résultat '!$B$8:$B$271,A8,'Résultat '!$U$8:$U$271)</f>
        <v>0</v>
      </c>
    </row>
    <row r="9" spans="1:8" ht="12" customHeight="1" x14ac:dyDescent="0.2">
      <c r="A9" s="161">
        <v>5</v>
      </c>
      <c r="B9" s="572"/>
      <c r="C9" s="696">
        <f>SUMIF(Budget!$B$8:$B$271,A9,Budget!$H$8:$H$271)</f>
        <v>0</v>
      </c>
      <c r="D9" s="696">
        <f>SUMIF('Résultat '!$B$8:$B$271,A9,'Résultat '!$I$8:$I$271)</f>
        <v>0</v>
      </c>
      <c r="E9" s="696">
        <f>SUMIF(Budget!$B$8:$B$271,A9,Budget!$N$8:$N$271)</f>
        <v>0</v>
      </c>
      <c r="F9" s="696">
        <f>SUMIF('Résultat '!$B$8:$B$271,A9,'Résultat '!$O$8:$O$271)</f>
        <v>0</v>
      </c>
      <c r="G9" s="696">
        <f>SUMIF(Budget!$B$8:$B$271,A9,Budget!$T$8:$T$271)</f>
        <v>0</v>
      </c>
      <c r="H9" s="696">
        <f>SUMIF('Résultat '!$B$8:$B$271,A9,'Résultat '!$U$8:$U$271)</f>
        <v>0</v>
      </c>
    </row>
    <row r="10" spans="1:8" ht="12" customHeight="1" x14ac:dyDescent="0.2">
      <c r="A10" s="161">
        <v>6</v>
      </c>
      <c r="B10" s="572"/>
      <c r="C10" s="696">
        <f>SUMIF(Budget!$B$8:$B$271,A10,Budget!$H$8:$H$271)</f>
        <v>0</v>
      </c>
      <c r="D10" s="696">
        <f>SUMIF('Résultat '!$B$8:$B$271,A10,'Résultat '!$I$8:$I$271)</f>
        <v>0</v>
      </c>
      <c r="E10" s="696">
        <f>SUMIF(Budget!$B$8:$B$271,A10,Budget!$N$8:$N$271)</f>
        <v>0</v>
      </c>
      <c r="F10" s="696">
        <f>SUMIF('Résultat '!$B$8:$B$271,A10,'Résultat '!$O$8:$O$271)</f>
        <v>0</v>
      </c>
      <c r="G10" s="696">
        <f>SUMIF(Budget!$B$8:$B$271,A10,Budget!$T$8:$T$271)</f>
        <v>0</v>
      </c>
      <c r="H10" s="696">
        <f>SUMIF('Résultat '!$B$8:$B$271,A10,'Résultat '!$U$8:$U$271)</f>
        <v>0</v>
      </c>
    </row>
    <row r="11" spans="1:8" ht="12" customHeight="1" x14ac:dyDescent="0.2">
      <c r="A11" s="161">
        <v>7</v>
      </c>
      <c r="B11" s="572"/>
      <c r="C11" s="696">
        <f>SUMIF(Budget!$B$8:$B$271,A11,Budget!$H$8:$H$271)</f>
        <v>0</v>
      </c>
      <c r="D11" s="696">
        <f>SUMIF('Résultat '!$B$8:$B$271,A11,'Résultat '!$I$8:$I$271)</f>
        <v>0</v>
      </c>
      <c r="E11" s="696">
        <f>SUMIF(Budget!$B$8:$B$271,A11,Budget!$N$8:$N$271)</f>
        <v>0</v>
      </c>
      <c r="F11" s="696">
        <f>SUMIF('Résultat '!$B$8:$B$271,A11,'Résultat '!$O$8:$O$271)</f>
        <v>0</v>
      </c>
      <c r="G11" s="696">
        <f>SUMIF(Budget!$B$8:$B$271,A11,Budget!$T$8:$T$271)</f>
        <v>0</v>
      </c>
      <c r="H11" s="696">
        <f>SUMIF('Résultat '!$B$8:$B$271,A11,'Résultat '!$U$8:$U$271)</f>
        <v>0</v>
      </c>
    </row>
    <row r="12" spans="1:8" ht="12" customHeight="1" x14ac:dyDescent="0.2">
      <c r="A12" s="161">
        <v>8</v>
      </c>
      <c r="B12" s="572"/>
      <c r="C12" s="696">
        <f>SUMIF(Budget!$B$8:$B$271,A12,Budget!$H$8:$H$271)</f>
        <v>0</v>
      </c>
      <c r="D12" s="696">
        <f>SUMIF('Résultat '!$B$8:$B$271,A12,'Résultat '!$I$8:$I$271)</f>
        <v>0</v>
      </c>
      <c r="E12" s="696">
        <f>SUMIF(Budget!$B$8:$B$271,A12,Budget!$N$8:$N$271)</f>
        <v>0</v>
      </c>
      <c r="F12" s="696">
        <f>SUMIF('Résultat '!$B$8:$B$271,A12,'Résultat '!$O$8:$O$271)</f>
        <v>0</v>
      </c>
      <c r="G12" s="696">
        <f>SUMIF(Budget!$B$8:$B$271,A12,Budget!$T$8:$T$271)</f>
        <v>0</v>
      </c>
      <c r="H12" s="696">
        <f>SUMIF('Résultat '!$B$8:$B$271,A12,'Résultat '!$U$8:$U$271)</f>
        <v>0</v>
      </c>
    </row>
    <row r="13" spans="1:8" ht="12" customHeight="1" x14ac:dyDescent="0.2">
      <c r="A13" s="161">
        <v>9</v>
      </c>
      <c r="B13" s="572"/>
      <c r="C13" s="696">
        <f>SUMIF(Budget!$B$8:$B$271,A13,Budget!$H$8:$H$271)</f>
        <v>0</v>
      </c>
      <c r="D13" s="696">
        <f>SUMIF('Résultat '!$B$8:$B$271,A13,'Résultat '!$I$8:$I$271)</f>
        <v>0</v>
      </c>
      <c r="E13" s="696">
        <f>SUMIF(Budget!$B$8:$B$271,A13,Budget!$N$8:$N$271)</f>
        <v>0</v>
      </c>
      <c r="F13" s="696">
        <f>SUMIF('Résultat '!$B$8:$B$271,A13,'Résultat '!$O$8:$O$271)</f>
        <v>0</v>
      </c>
      <c r="G13" s="696">
        <f>SUMIF(Budget!$B$8:$B$271,A13,Budget!$T$8:$T$271)</f>
        <v>0</v>
      </c>
      <c r="H13" s="696">
        <f>SUMIF('Résultat '!$B$8:$B$271,A13,'Résultat '!$U$8:$U$271)</f>
        <v>0</v>
      </c>
    </row>
    <row r="14" spans="1:8" ht="12" customHeight="1" x14ac:dyDescent="0.2">
      <c r="A14" s="161">
        <v>10</v>
      </c>
      <c r="B14" s="572"/>
      <c r="C14" s="696">
        <f>SUMIF(Budget!$B$8:$B$271,A14,Budget!$H$8:$H$271)</f>
        <v>0</v>
      </c>
      <c r="D14" s="696">
        <f>SUMIF('Résultat '!$B$8:$B$271,A14,'Résultat '!$I$8:$I$271)</f>
        <v>0</v>
      </c>
      <c r="E14" s="696">
        <f>SUMIF(Budget!$B$8:$B$271,A14,Budget!$N$8:$N$271)</f>
        <v>0</v>
      </c>
      <c r="F14" s="696">
        <f>SUMIF('Résultat '!$B$8:$B$271,A14,'Résultat '!$O$8:$O$271)</f>
        <v>0</v>
      </c>
      <c r="G14" s="696">
        <f>SUMIF(Budget!$B$8:$B$271,A14,Budget!$T$8:$T$271)</f>
        <v>0</v>
      </c>
      <c r="H14" s="696">
        <f>SUMIF('Résultat '!$B$8:$B$271,A14,'Résultat '!$U$8:$U$271)</f>
        <v>0</v>
      </c>
    </row>
    <row r="15" spans="1:8" ht="12" customHeight="1" x14ac:dyDescent="0.2">
      <c r="A15" s="161">
        <v>11</v>
      </c>
      <c r="B15" s="572"/>
      <c r="C15" s="696">
        <f>SUMIF(Budget!$B$8:$B$271,A15,Budget!$H$8:$H$271)</f>
        <v>0</v>
      </c>
      <c r="D15" s="696">
        <f>SUMIF('Résultat '!$B$8:$B$271,A15,'Résultat '!$I$8:$I$271)</f>
        <v>0</v>
      </c>
      <c r="E15" s="696">
        <f>SUMIF(Budget!$B$8:$B$271,A15,Budget!$N$8:$N$271)</f>
        <v>0</v>
      </c>
      <c r="F15" s="696">
        <f>SUMIF('Résultat '!$B$8:$B$271,A15,'Résultat '!$O$8:$O$271)</f>
        <v>0</v>
      </c>
      <c r="G15" s="696">
        <f>SUMIF(Budget!$B$8:$B$271,A15,Budget!$T$8:$T$271)</f>
        <v>0</v>
      </c>
      <c r="H15" s="696">
        <f>SUMIF('Résultat '!$B$8:$B$271,A15,'Résultat '!$U$8:$U$271)</f>
        <v>0</v>
      </c>
    </row>
    <row r="16" spans="1:8" ht="12" customHeight="1" x14ac:dyDescent="0.2">
      <c r="A16" s="161">
        <v>12</v>
      </c>
      <c r="B16" s="572"/>
      <c r="C16" s="696">
        <f>SUMIF(Budget!$B$8:$B$271,A16,Budget!$H$8:$H$271)</f>
        <v>0</v>
      </c>
      <c r="D16" s="696">
        <f>SUMIF('Résultat '!$B$8:$B$271,A16,'Résultat '!$I$8:$I$271)</f>
        <v>0</v>
      </c>
      <c r="E16" s="696">
        <f>SUMIF(Budget!$B$8:$B$271,A16,Budget!$N$8:$N$271)</f>
        <v>0</v>
      </c>
      <c r="F16" s="696">
        <f>SUMIF('Résultat '!$B$8:$B$271,A16,'Résultat '!$O$8:$O$271)</f>
        <v>0</v>
      </c>
      <c r="G16" s="696">
        <f>SUMIF(Budget!$B$8:$B$271,A16,Budget!$T$8:$T$271)</f>
        <v>0</v>
      </c>
      <c r="H16" s="696">
        <f>SUMIF('Résultat '!$B$8:$B$271,A16,'Résultat '!$U$8:$U$271)</f>
        <v>0</v>
      </c>
    </row>
    <row r="17" spans="1:8" ht="12" customHeight="1" x14ac:dyDescent="0.2">
      <c r="A17" s="161">
        <v>13</v>
      </c>
      <c r="B17" s="572"/>
      <c r="C17" s="696">
        <f>SUMIF(Budget!$B$8:$B$271,A17,Budget!$H$8:$H$271)</f>
        <v>0</v>
      </c>
      <c r="D17" s="696">
        <f>SUMIF('Résultat '!$B$8:$B$271,A17,'Résultat '!$I$8:$I$271)</f>
        <v>0</v>
      </c>
      <c r="E17" s="696">
        <f>SUMIF(Budget!$B$8:$B$271,A17,Budget!$N$8:$N$271)</f>
        <v>0</v>
      </c>
      <c r="F17" s="696">
        <f>SUMIF('Résultat '!$B$8:$B$271,A17,'Résultat '!$O$8:$O$271)</f>
        <v>0</v>
      </c>
      <c r="G17" s="696">
        <f>SUMIF(Budget!$B$8:$B$271,A17,Budget!$T$8:$T$271)</f>
        <v>0</v>
      </c>
      <c r="H17" s="696">
        <f>SUMIF('Résultat '!$B$8:$B$271,A17,'Résultat '!$U$8:$U$271)</f>
        <v>0</v>
      </c>
    </row>
    <row r="18" spans="1:8" ht="12" customHeight="1" x14ac:dyDescent="0.2">
      <c r="A18" s="161">
        <v>14</v>
      </c>
      <c r="B18" s="572"/>
      <c r="C18" s="696">
        <f>SUMIF(Budget!$B$8:$B$271,A18,Budget!$H$8:$H$271)</f>
        <v>0</v>
      </c>
      <c r="D18" s="696">
        <f>SUMIF('Résultat '!$B$8:$B$271,A18,'Résultat '!$I$8:$I$271)</f>
        <v>0</v>
      </c>
      <c r="E18" s="696">
        <f>SUMIF(Budget!$B$8:$B$271,A18,Budget!$N$8:$N$271)</f>
        <v>0</v>
      </c>
      <c r="F18" s="696">
        <f>SUMIF('Résultat '!$B$8:$B$271,A18,'Résultat '!$O$8:$O$271)</f>
        <v>0</v>
      </c>
      <c r="G18" s="696">
        <f>SUMIF(Budget!$B$8:$B$271,A18,Budget!$T$8:$T$271)</f>
        <v>0</v>
      </c>
      <c r="H18" s="696">
        <f>SUMIF('Résultat '!$B$8:$B$271,A18,'Résultat '!$U$8:$U$271)</f>
        <v>0</v>
      </c>
    </row>
    <row r="19" spans="1:8" ht="12" customHeight="1" x14ac:dyDescent="0.2">
      <c r="A19" s="161">
        <v>15</v>
      </c>
      <c r="B19" s="572"/>
      <c r="C19" s="696">
        <f>SUMIF(Budget!$B$8:$B$271,A19,Budget!$H$8:$H$271)</f>
        <v>0</v>
      </c>
      <c r="D19" s="696">
        <f>SUMIF('Résultat '!$B$8:$B$271,A19,'Résultat '!$I$8:$I$271)</f>
        <v>0</v>
      </c>
      <c r="E19" s="696">
        <f>SUMIF(Budget!$B$8:$B$271,A19,Budget!$N$8:$N$271)</f>
        <v>0</v>
      </c>
      <c r="F19" s="696">
        <f>SUMIF('Résultat '!$B$8:$B$271,A19,'Résultat '!$O$8:$O$271)</f>
        <v>0</v>
      </c>
      <c r="G19" s="696">
        <f>SUMIF(Budget!$B$8:$B$271,A19,Budget!$T$8:$T$271)</f>
        <v>0</v>
      </c>
      <c r="H19" s="696">
        <f>SUMIF('Résultat '!$B$8:$B$271,A19,'Résultat '!$U$8:$U$271)</f>
        <v>0</v>
      </c>
    </row>
    <row r="20" spans="1:8" ht="12" customHeight="1" x14ac:dyDescent="0.2">
      <c r="A20" s="161">
        <v>16</v>
      </c>
      <c r="B20" s="572"/>
      <c r="C20" s="696">
        <f>SUMIF(Budget!$B$8:$B$271,A20,Budget!$H$8:$H$271)</f>
        <v>0</v>
      </c>
      <c r="D20" s="696">
        <f>SUMIF('Résultat '!$B$8:$B$271,A20,'Résultat '!$I$8:$I$271)</f>
        <v>0</v>
      </c>
      <c r="E20" s="696">
        <f>SUMIF(Budget!$B$8:$B$271,A20,Budget!$N$8:$N$271)</f>
        <v>0</v>
      </c>
      <c r="F20" s="696">
        <f>SUMIF('Résultat '!$B$8:$B$271,A20,'Résultat '!$O$8:$O$271)</f>
        <v>0</v>
      </c>
      <c r="G20" s="696">
        <f>SUMIF(Budget!$B$8:$B$271,A20,Budget!$T$8:$T$271)</f>
        <v>0</v>
      </c>
      <c r="H20" s="696">
        <f>SUMIF('Résultat '!$B$8:$B$271,A20,'Résultat '!$U$8:$U$271)</f>
        <v>0</v>
      </c>
    </row>
    <row r="21" spans="1:8" ht="12" customHeight="1" x14ac:dyDescent="0.2">
      <c r="A21" s="161">
        <v>17</v>
      </c>
      <c r="B21" s="572"/>
      <c r="C21" s="696">
        <f>SUMIF(Budget!$B$8:$B$271,A21,Budget!$H$8:$H$271)</f>
        <v>0</v>
      </c>
      <c r="D21" s="696">
        <f>SUMIF('Résultat '!$B$8:$B$271,A21,'Résultat '!$I$8:$I$271)</f>
        <v>0</v>
      </c>
      <c r="E21" s="696">
        <f>SUMIF(Budget!$B$8:$B$271,A21,Budget!$N$8:$N$271)</f>
        <v>0</v>
      </c>
      <c r="F21" s="696">
        <f>SUMIF('Résultat '!$B$8:$B$271,A21,'Résultat '!$O$8:$O$271)</f>
        <v>0</v>
      </c>
      <c r="G21" s="696">
        <f>SUMIF(Budget!$B$8:$B$271,A21,Budget!$T$8:$T$271)</f>
        <v>0</v>
      </c>
      <c r="H21" s="696">
        <f>SUMIF('Résultat '!$B$8:$B$271,A21,'Résultat '!$U$8:$U$271)</f>
        <v>0</v>
      </c>
    </row>
    <row r="22" spans="1:8" ht="12" customHeight="1" x14ac:dyDescent="0.2">
      <c r="A22" s="161">
        <v>18</v>
      </c>
      <c r="B22" s="572"/>
      <c r="C22" s="696">
        <f>SUMIF(Budget!$B$8:$B$271,A22,Budget!$H$8:$H$271)</f>
        <v>0</v>
      </c>
      <c r="D22" s="696">
        <f>SUMIF('Résultat '!$B$8:$B$271,A22,'Résultat '!$I$8:$I$271)</f>
        <v>0</v>
      </c>
      <c r="E22" s="696">
        <f>SUMIF(Budget!$B$8:$B$271,A22,Budget!$N$8:$N$271)</f>
        <v>0</v>
      </c>
      <c r="F22" s="696">
        <f>SUMIF('Résultat '!$B$8:$B$271,A22,'Résultat '!$O$8:$O$271)</f>
        <v>0</v>
      </c>
      <c r="G22" s="696">
        <f>SUMIF(Budget!$B$8:$B$271,A22,Budget!$T$8:$T$271)</f>
        <v>0</v>
      </c>
      <c r="H22" s="696">
        <f>SUMIF('Résultat '!$B$8:$B$271,A22,'Résultat '!$U$8:$U$271)</f>
        <v>0</v>
      </c>
    </row>
    <row r="23" spans="1:8" ht="12" customHeight="1" x14ac:dyDescent="0.2">
      <c r="A23" s="161">
        <v>19</v>
      </c>
      <c r="B23" s="572"/>
      <c r="C23" s="696">
        <f>SUMIF(Budget!$B$8:$B$271,A23,Budget!$H$8:$H$271)</f>
        <v>0</v>
      </c>
      <c r="D23" s="696">
        <f>SUMIF('Résultat '!$B$8:$B$271,A23,'Résultat '!$I$8:$I$271)</f>
        <v>0</v>
      </c>
      <c r="E23" s="696">
        <f>SUMIF(Budget!$B$8:$B$271,A23,Budget!$N$8:$N$271)</f>
        <v>0</v>
      </c>
      <c r="F23" s="696">
        <f>SUMIF('Résultat '!$B$8:$B$271,A23,'Résultat '!$O$8:$O$271)</f>
        <v>0</v>
      </c>
      <c r="G23" s="696">
        <f>SUMIF(Budget!$B$8:$B$271,A23,Budget!$T$8:$T$271)</f>
        <v>0</v>
      </c>
      <c r="H23" s="696">
        <f>SUMIF('Résultat '!$B$8:$B$271,A23,'Résultat '!$U$8:$U$271)</f>
        <v>0</v>
      </c>
    </row>
    <row r="24" spans="1:8" ht="12" customHeight="1" x14ac:dyDescent="0.2">
      <c r="A24" s="161">
        <v>20</v>
      </c>
      <c r="B24" s="572"/>
      <c r="C24" s="696">
        <f>SUMIF(Budget!$B$8:$B$271,A24,Budget!$H$8:$H$271)</f>
        <v>0</v>
      </c>
      <c r="D24" s="696">
        <f>SUMIF('Résultat '!$B$8:$B$271,A24,'Résultat '!$I$8:$I$271)</f>
        <v>0</v>
      </c>
      <c r="E24" s="696">
        <f>SUMIF(Budget!$B$8:$B$271,A24,Budget!$N$8:$N$271)</f>
        <v>0</v>
      </c>
      <c r="F24" s="696">
        <f>SUMIF('Résultat '!$B$8:$B$271,A24,'Résultat '!$O$8:$O$271)</f>
        <v>0</v>
      </c>
      <c r="G24" s="696">
        <f>SUMIF(Budget!$B$8:$B$271,A24,Budget!$T$8:$T$271)</f>
        <v>0</v>
      </c>
      <c r="H24" s="696">
        <f>SUMIF('Résultat '!$B$8:$B$271,A24,'Résultat '!$U$8:$U$271)</f>
        <v>0</v>
      </c>
    </row>
    <row r="25" spans="1:8" ht="12" customHeight="1" x14ac:dyDescent="0.2">
      <c r="A25" s="161">
        <v>21</v>
      </c>
      <c r="B25" s="572"/>
      <c r="C25" s="696">
        <f>SUMIF(Budget!$B$8:$B$271,A25,Budget!$H$8:$H$271)</f>
        <v>0</v>
      </c>
      <c r="D25" s="696">
        <f>SUMIF('Résultat '!$B$8:$B$271,A25,'Résultat '!$I$8:$I$271)</f>
        <v>0</v>
      </c>
      <c r="E25" s="696">
        <f>SUMIF(Budget!$B$8:$B$271,A25,Budget!$N$8:$N$271)</f>
        <v>0</v>
      </c>
      <c r="F25" s="696">
        <f>SUMIF('Résultat '!$B$8:$B$271,A25,'Résultat '!$O$8:$O$271)</f>
        <v>0</v>
      </c>
      <c r="G25" s="696">
        <f>SUMIF(Budget!$B$8:$B$271,A25,Budget!$T$8:$T$271)</f>
        <v>0</v>
      </c>
      <c r="H25" s="696">
        <f>SUMIF('Résultat '!$B$8:$B$271,A25,'Résultat '!$U$8:$U$271)</f>
        <v>0</v>
      </c>
    </row>
    <row r="26" spans="1:8" ht="12" customHeight="1" x14ac:dyDescent="0.2">
      <c r="A26" s="161">
        <v>22</v>
      </c>
      <c r="B26" s="572"/>
      <c r="C26" s="696">
        <f>SUMIF(Budget!$B$8:$B$271,A26,Budget!$H$8:$H$271)</f>
        <v>0</v>
      </c>
      <c r="D26" s="696">
        <f>SUMIF('Résultat '!$B$8:$B$271,A26,'Résultat '!$I$8:$I$271)</f>
        <v>0</v>
      </c>
      <c r="E26" s="696">
        <f>SUMIF(Budget!$B$8:$B$271,A26,Budget!$N$8:$N$271)</f>
        <v>0</v>
      </c>
      <c r="F26" s="696">
        <f>SUMIF('Résultat '!$B$8:$B$271,A26,'Résultat '!$O$8:$O$271)</f>
        <v>0</v>
      </c>
      <c r="G26" s="696">
        <f>SUMIF(Budget!$B$8:$B$271,A26,Budget!$T$8:$T$271)</f>
        <v>0</v>
      </c>
      <c r="H26" s="696">
        <f>SUMIF('Résultat '!$B$8:$B$271,A26,'Résultat '!$U$8:$U$271)</f>
        <v>0</v>
      </c>
    </row>
    <row r="27" spans="1:8" ht="12" customHeight="1" x14ac:dyDescent="0.2">
      <c r="A27" s="161">
        <v>23</v>
      </c>
      <c r="B27" s="572"/>
      <c r="C27" s="696">
        <f>SUMIF(Budget!$B$8:$B$271,A27,Budget!$H$8:$H$271)</f>
        <v>0</v>
      </c>
      <c r="D27" s="696">
        <f>SUMIF('Résultat '!$B$8:$B$271,A27,'Résultat '!$I$8:$I$271)</f>
        <v>0</v>
      </c>
      <c r="E27" s="696">
        <f>SUMIF(Budget!$B$8:$B$271,A27,Budget!$N$8:$N$271)</f>
        <v>0</v>
      </c>
      <c r="F27" s="696">
        <f>SUMIF('Résultat '!$B$8:$B$271,A27,'Résultat '!$O$8:$O$271)</f>
        <v>0</v>
      </c>
      <c r="G27" s="696">
        <f>SUMIF(Budget!$B$8:$B$271,A27,Budget!$T$8:$T$271)</f>
        <v>0</v>
      </c>
      <c r="H27" s="696">
        <f>SUMIF('Résultat '!$B$8:$B$271,A27,'Résultat '!$U$8:$U$271)</f>
        <v>0</v>
      </c>
    </row>
    <row r="28" spans="1:8" ht="12" customHeight="1" x14ac:dyDescent="0.2">
      <c r="A28" s="161">
        <v>24</v>
      </c>
      <c r="B28" s="572"/>
      <c r="C28" s="696">
        <f>SUMIF(Budget!$B$8:$B$271,A28,Budget!$H$8:$H$271)</f>
        <v>0</v>
      </c>
      <c r="D28" s="696">
        <f>SUMIF('Résultat '!$B$8:$B$271,A28,'Résultat '!$I$8:$I$271)</f>
        <v>0</v>
      </c>
      <c r="E28" s="696">
        <f>SUMIF(Budget!$B$8:$B$271,A28,Budget!$N$8:$N$271)</f>
        <v>0</v>
      </c>
      <c r="F28" s="696">
        <f>SUMIF('Résultat '!$B$8:$B$271,A28,'Résultat '!$O$8:$O$271)</f>
        <v>0</v>
      </c>
      <c r="G28" s="696">
        <f>SUMIF(Budget!$B$8:$B$271,A28,Budget!$T$8:$T$271)</f>
        <v>0</v>
      </c>
      <c r="H28" s="696">
        <f>SUMIF('Résultat '!$B$8:$B$271,A28,'Résultat '!$U$8:$U$271)</f>
        <v>0</v>
      </c>
    </row>
    <row r="29" spans="1:8" ht="12" customHeight="1" x14ac:dyDescent="0.2">
      <c r="A29" s="161">
        <v>25</v>
      </c>
      <c r="B29" s="572"/>
      <c r="C29" s="696">
        <f>SUMIF(Budget!$B$8:$B$271,A29,Budget!$H$8:$H$271)</f>
        <v>0</v>
      </c>
      <c r="D29" s="696">
        <f>SUMIF('Résultat '!$B$8:$B$271,A29,'Résultat '!$I$8:$I$271)</f>
        <v>0</v>
      </c>
      <c r="E29" s="696">
        <f>SUMIF(Budget!$B$8:$B$271,A29,Budget!$N$8:$N$271)</f>
        <v>0</v>
      </c>
      <c r="F29" s="696">
        <f>SUMIF('Résultat '!$B$8:$B$271,A29,'Résultat '!$O$8:$O$271)</f>
        <v>0</v>
      </c>
      <c r="G29" s="696">
        <f>SUMIF(Budget!$B$8:$B$271,A29,Budget!$T$8:$T$271)</f>
        <v>0</v>
      </c>
      <c r="H29" s="696">
        <f>SUMIF('Résultat '!$B$8:$B$271,A29,'Résultat '!$U$8:$U$271)</f>
        <v>0</v>
      </c>
    </row>
    <row r="30" spans="1:8" ht="12" customHeight="1" x14ac:dyDescent="0.2">
      <c r="A30" s="161">
        <v>26</v>
      </c>
      <c r="B30" s="572"/>
      <c r="C30" s="696">
        <f>SUMIF(Budget!$B$8:$B$271,A30,Budget!$H$8:$H$271)</f>
        <v>0</v>
      </c>
      <c r="D30" s="696">
        <f>SUMIF('Résultat '!$B$8:$B$271,A30,'Résultat '!$I$8:$I$271)</f>
        <v>0</v>
      </c>
      <c r="E30" s="696">
        <f>SUMIF(Budget!$B$8:$B$271,A30,Budget!$N$8:$N$271)</f>
        <v>0</v>
      </c>
      <c r="F30" s="696">
        <f>SUMIF('Résultat '!$B$8:$B$271,A30,'Résultat '!$O$8:$O$271)</f>
        <v>0</v>
      </c>
      <c r="G30" s="696">
        <f>SUMIF(Budget!$B$8:$B$271,A30,Budget!$T$8:$T$271)</f>
        <v>0</v>
      </c>
      <c r="H30" s="696">
        <f>SUMIF('Résultat '!$B$8:$B$271,A30,'Résultat '!$U$8:$U$271)</f>
        <v>0</v>
      </c>
    </row>
    <row r="31" spans="1:8" ht="12" customHeight="1" x14ac:dyDescent="0.2">
      <c r="A31" s="161">
        <v>27</v>
      </c>
      <c r="B31" s="572"/>
      <c r="C31" s="696">
        <f>SUMIF(Budget!$B$8:$B$271,A31,Budget!$H$8:$H$271)</f>
        <v>0</v>
      </c>
      <c r="D31" s="696">
        <f>SUMIF('Résultat '!$B$8:$B$271,A31,'Résultat '!$I$8:$I$271)</f>
        <v>0</v>
      </c>
      <c r="E31" s="696">
        <f>SUMIF(Budget!$B$8:$B$271,A31,Budget!$N$8:$N$271)</f>
        <v>0</v>
      </c>
      <c r="F31" s="696">
        <f>SUMIF('Résultat '!$B$8:$B$271,A31,'Résultat '!$O$8:$O$271)</f>
        <v>0</v>
      </c>
      <c r="G31" s="696">
        <f>SUMIF(Budget!$B$8:$B$271,A31,Budget!$T$8:$T$271)</f>
        <v>0</v>
      </c>
      <c r="H31" s="696">
        <f>SUMIF('Résultat '!$B$8:$B$271,A31,'Résultat '!$U$8:$U$271)</f>
        <v>0</v>
      </c>
    </row>
    <row r="32" spans="1:8" ht="12" customHeight="1" x14ac:dyDescent="0.2">
      <c r="A32" s="161">
        <v>28</v>
      </c>
      <c r="B32" s="572"/>
      <c r="C32" s="696">
        <f>SUMIF(Budget!$B$8:$B$271,A32,Budget!$H$8:$H$271)</f>
        <v>0</v>
      </c>
      <c r="D32" s="696">
        <f>SUMIF('Résultat '!$B$8:$B$271,A32,'Résultat '!$I$8:$I$271)</f>
        <v>0</v>
      </c>
      <c r="E32" s="696">
        <f>SUMIF(Budget!$B$8:$B$271,A32,Budget!$N$8:$N$271)</f>
        <v>0</v>
      </c>
      <c r="F32" s="696">
        <f>SUMIF('Résultat '!$B$8:$B$271,A32,'Résultat '!$O$8:$O$271)</f>
        <v>0</v>
      </c>
      <c r="G32" s="696">
        <f>SUMIF(Budget!$B$8:$B$271,A32,Budget!$T$8:$T$271)</f>
        <v>0</v>
      </c>
      <c r="H32" s="696">
        <f>SUMIF('Résultat '!$B$8:$B$271,A32,'Résultat '!$U$8:$U$271)</f>
        <v>0</v>
      </c>
    </row>
    <row r="33" spans="1:8" ht="12" customHeight="1" x14ac:dyDescent="0.2">
      <c r="A33" s="161">
        <v>29</v>
      </c>
      <c r="B33" s="572"/>
      <c r="C33" s="696">
        <f>SUMIF(Budget!$B$8:$B$271,A33,Budget!$H$8:$H$271)</f>
        <v>0</v>
      </c>
      <c r="D33" s="696">
        <f>SUMIF('Résultat '!$B$8:$B$271,A33,'Résultat '!$I$8:$I$271)</f>
        <v>0</v>
      </c>
      <c r="E33" s="696">
        <f>SUMIF(Budget!$B$8:$B$271,A33,Budget!$N$8:$N$271)</f>
        <v>0</v>
      </c>
      <c r="F33" s="696">
        <f>SUMIF('Résultat '!$B$8:$B$271,A33,'Résultat '!$O$8:$O$271)</f>
        <v>0</v>
      </c>
      <c r="G33" s="696">
        <f>SUMIF(Budget!$B$8:$B$271,A33,Budget!$T$8:$T$271)</f>
        <v>0</v>
      </c>
      <c r="H33" s="696">
        <f>SUMIF('Résultat '!$B$8:$B$271,A33,'Résultat '!$U$8:$U$271)</f>
        <v>0</v>
      </c>
    </row>
    <row r="34" spans="1:8" ht="12" customHeight="1" x14ac:dyDescent="0.2">
      <c r="A34" s="161">
        <v>30</v>
      </c>
      <c r="B34" s="572"/>
      <c r="C34" s="696">
        <f>SUMIF(Budget!$B$8:$B$271,A34,Budget!$H$8:$H$271)</f>
        <v>0</v>
      </c>
      <c r="D34" s="696">
        <f>SUMIF('Résultat '!$B$8:$B$271,A34,'Résultat '!$I$8:$I$271)</f>
        <v>0</v>
      </c>
      <c r="E34" s="696">
        <f>SUMIF(Budget!$B$8:$B$271,A34,Budget!$N$8:$N$271)</f>
        <v>0</v>
      </c>
      <c r="F34" s="696">
        <f>SUMIF('Résultat '!$B$8:$B$271,A34,'Résultat '!$O$8:$O$271)</f>
        <v>0</v>
      </c>
      <c r="G34" s="696">
        <f>SUMIF(Budget!$B$8:$B$271,A34,Budget!$T$8:$T$271)</f>
        <v>0</v>
      </c>
      <c r="H34" s="696">
        <f>SUMIF('Résultat '!$B$8:$B$271,A34,'Résultat '!$U$8:$U$271)</f>
        <v>0</v>
      </c>
    </row>
    <row r="35" spans="1:8" ht="12" customHeight="1" x14ac:dyDescent="0.2">
      <c r="A35" s="161">
        <v>31</v>
      </c>
      <c r="B35" s="572"/>
      <c r="C35" s="696">
        <f>SUMIF(Budget!$B$8:$B$271,A35,Budget!$H$8:$H$271)</f>
        <v>0</v>
      </c>
      <c r="D35" s="696">
        <f>SUMIF('Résultat '!$B$8:$B$271,A35,'Résultat '!$I$8:$I$271)</f>
        <v>0</v>
      </c>
      <c r="E35" s="696">
        <f>SUMIF(Budget!$B$8:$B$271,A35,Budget!$N$8:$N$271)</f>
        <v>0</v>
      </c>
      <c r="F35" s="696">
        <f>SUMIF('Résultat '!$B$8:$B$271,A35,'Résultat '!$O$8:$O$271)</f>
        <v>0</v>
      </c>
      <c r="G35" s="696">
        <f>SUMIF(Budget!$B$8:$B$271,A35,Budget!$T$8:$T$271)</f>
        <v>0</v>
      </c>
      <c r="H35" s="696">
        <f>SUMIF('Résultat '!$B$8:$B$271,A35,'Résultat '!$U$8:$U$271)</f>
        <v>0</v>
      </c>
    </row>
    <row r="36" spans="1:8" ht="12" customHeight="1" x14ac:dyDescent="0.2">
      <c r="A36" s="161">
        <v>32</v>
      </c>
      <c r="B36" s="572"/>
      <c r="C36" s="696">
        <f>SUMIF(Budget!$B$8:$B$271,A36,Budget!$H$8:$H$271)</f>
        <v>0</v>
      </c>
      <c r="D36" s="696">
        <f>SUMIF('Résultat '!$B$8:$B$271,A36,'Résultat '!$I$8:$I$271)</f>
        <v>0</v>
      </c>
      <c r="E36" s="696">
        <f>SUMIF(Budget!$B$8:$B$271,A36,Budget!$N$8:$N$271)</f>
        <v>0</v>
      </c>
      <c r="F36" s="696">
        <f>SUMIF('Résultat '!$B$8:$B$271,A36,'Résultat '!$O$8:$O$271)</f>
        <v>0</v>
      </c>
      <c r="G36" s="696">
        <f>SUMIF(Budget!$B$8:$B$271,A36,Budget!$T$8:$T$271)</f>
        <v>0</v>
      </c>
      <c r="H36" s="696">
        <f>SUMIF('Résultat '!$B$8:$B$271,A36,'Résultat '!$U$8:$U$271)</f>
        <v>0</v>
      </c>
    </row>
    <row r="37" spans="1:8" ht="12" customHeight="1" x14ac:dyDescent="0.2">
      <c r="A37" s="161">
        <v>33</v>
      </c>
      <c r="B37" s="572"/>
      <c r="C37" s="696">
        <f>SUMIF(Budget!$B$8:$B$271,A37,Budget!$H$8:$H$271)</f>
        <v>0</v>
      </c>
      <c r="D37" s="696">
        <f>SUMIF('Résultat '!$B$8:$B$271,A37,'Résultat '!$I$8:$I$271)</f>
        <v>0</v>
      </c>
      <c r="E37" s="696">
        <f>SUMIF(Budget!$B$8:$B$271,A37,Budget!$N$8:$N$271)</f>
        <v>0</v>
      </c>
      <c r="F37" s="696">
        <f>SUMIF('Résultat '!$B$8:$B$271,A37,'Résultat '!$O$8:$O$271)</f>
        <v>0</v>
      </c>
      <c r="G37" s="696">
        <f>SUMIF(Budget!$B$8:$B$271,A37,Budget!$T$8:$T$271)</f>
        <v>0</v>
      </c>
      <c r="H37" s="696">
        <f>SUMIF('Résultat '!$B$8:$B$271,A37,'Résultat '!$U$8:$U$271)</f>
        <v>0</v>
      </c>
    </row>
    <row r="38" spans="1:8" ht="12" customHeight="1" x14ac:dyDescent="0.2">
      <c r="A38" s="161">
        <v>34</v>
      </c>
      <c r="B38" s="572"/>
      <c r="C38" s="696">
        <f>SUMIF(Budget!$B$8:$B$271,A38,Budget!$H$8:$H$271)</f>
        <v>0</v>
      </c>
      <c r="D38" s="696">
        <f>SUMIF('Résultat '!$B$8:$B$271,A38,'Résultat '!$I$8:$I$271)</f>
        <v>0</v>
      </c>
      <c r="E38" s="696">
        <f>SUMIF(Budget!$B$8:$B$271,A38,Budget!$N$8:$N$271)</f>
        <v>0</v>
      </c>
      <c r="F38" s="696">
        <f>SUMIF('Résultat '!$B$8:$B$271,A38,'Résultat '!$O$8:$O$271)</f>
        <v>0</v>
      </c>
      <c r="G38" s="696">
        <f>SUMIF(Budget!$B$8:$B$271,A38,Budget!$T$8:$T$271)</f>
        <v>0</v>
      </c>
      <c r="H38" s="696">
        <f>SUMIF('Résultat '!$B$8:$B$271,A38,'Résultat '!$U$8:$U$271)</f>
        <v>0</v>
      </c>
    </row>
    <row r="39" spans="1:8" ht="12" customHeight="1" x14ac:dyDescent="0.2">
      <c r="A39" s="161">
        <v>35</v>
      </c>
      <c r="B39" s="572"/>
      <c r="C39" s="696">
        <f>SUMIF(Budget!$B$8:$B$271,A39,Budget!$H$8:$H$271)</f>
        <v>0</v>
      </c>
      <c r="D39" s="696">
        <f>SUMIF('Résultat '!$B$8:$B$271,A39,'Résultat '!$I$8:$I$271)</f>
        <v>0</v>
      </c>
      <c r="E39" s="696">
        <f>SUMIF(Budget!$B$8:$B$271,A39,Budget!$N$8:$N$271)</f>
        <v>0</v>
      </c>
      <c r="F39" s="696">
        <f>SUMIF('Résultat '!$B$8:$B$271,A39,'Résultat '!$O$8:$O$271)</f>
        <v>0</v>
      </c>
      <c r="G39" s="696">
        <f>SUMIF(Budget!$B$8:$B$271,A39,Budget!$T$8:$T$271)</f>
        <v>0</v>
      </c>
      <c r="H39" s="696">
        <f>SUMIF('Résultat '!$B$8:$B$271,A39,'Résultat '!$U$8:$U$271)</f>
        <v>0</v>
      </c>
    </row>
    <row r="40" spans="1:8" ht="12" customHeight="1" x14ac:dyDescent="0.2">
      <c r="A40" s="161">
        <v>36</v>
      </c>
      <c r="B40" s="572"/>
      <c r="C40" s="696">
        <f>SUMIF(Budget!$B$8:$B$271,A40,Budget!$H$8:$H$271)</f>
        <v>0</v>
      </c>
      <c r="D40" s="696">
        <f>SUMIF('Résultat '!$B$8:$B$271,A40,'Résultat '!$I$8:$I$271)</f>
        <v>0</v>
      </c>
      <c r="E40" s="696">
        <f>SUMIF(Budget!$B$8:$B$271,A40,Budget!$N$8:$N$271)</f>
        <v>0</v>
      </c>
      <c r="F40" s="696">
        <f>SUMIF('Résultat '!$B$8:$B$271,A40,'Résultat '!$O$8:$O$271)</f>
        <v>0</v>
      </c>
      <c r="G40" s="696">
        <f>SUMIF(Budget!$B$8:$B$271,A40,Budget!$T$8:$T$271)</f>
        <v>0</v>
      </c>
      <c r="H40" s="696">
        <f>SUMIF('Résultat '!$B$8:$B$271,A40,'Résultat '!$U$8:$U$271)</f>
        <v>0</v>
      </c>
    </row>
    <row r="41" spans="1:8" ht="12" customHeight="1" x14ac:dyDescent="0.2">
      <c r="A41" s="161">
        <v>37</v>
      </c>
      <c r="B41" s="572"/>
      <c r="C41" s="696">
        <f>SUMIF(Budget!$B$8:$B$271,A41,Budget!$H$8:$H$271)</f>
        <v>0</v>
      </c>
      <c r="D41" s="696">
        <f>SUMIF('Résultat '!$B$8:$B$271,A41,'Résultat '!$I$8:$I$271)</f>
        <v>0</v>
      </c>
      <c r="E41" s="696">
        <f>SUMIF(Budget!$B$8:$B$271,A41,Budget!$N$8:$N$271)</f>
        <v>0</v>
      </c>
      <c r="F41" s="696">
        <f>SUMIF('Résultat '!$B$8:$B$271,A41,'Résultat '!$O$8:$O$271)</f>
        <v>0</v>
      </c>
      <c r="G41" s="696">
        <f>SUMIF(Budget!$B$8:$B$271,A41,Budget!$T$8:$T$271)</f>
        <v>0</v>
      </c>
      <c r="H41" s="696">
        <f>SUMIF('Résultat '!$B$8:$B$271,A41,'Résultat '!$U$8:$U$271)</f>
        <v>0</v>
      </c>
    </row>
    <row r="42" spans="1:8" ht="12" customHeight="1" x14ac:dyDescent="0.2">
      <c r="A42" s="161">
        <v>38</v>
      </c>
      <c r="B42" s="572"/>
      <c r="C42" s="696">
        <f>SUMIF(Budget!$B$8:$B$271,A42,Budget!$H$8:$H$271)</f>
        <v>0</v>
      </c>
      <c r="D42" s="696">
        <f>SUMIF('Résultat '!$B$8:$B$271,A42,'Résultat '!$I$8:$I$271)</f>
        <v>0</v>
      </c>
      <c r="E42" s="696">
        <f>SUMIF(Budget!$B$8:$B$271,A42,Budget!$N$8:$N$271)</f>
        <v>0</v>
      </c>
      <c r="F42" s="696">
        <f>SUMIF('Résultat '!$B$8:$B$271,A42,'Résultat '!$O$8:$O$271)</f>
        <v>0</v>
      </c>
      <c r="G42" s="696">
        <f>SUMIF(Budget!$B$8:$B$271,A42,Budget!$T$8:$T$271)</f>
        <v>0</v>
      </c>
      <c r="H42" s="696">
        <f>SUMIF('Résultat '!$B$8:$B$271,A42,'Résultat '!$U$8:$U$271)</f>
        <v>0</v>
      </c>
    </row>
    <row r="43" spans="1:8" ht="12" customHeight="1" x14ac:dyDescent="0.2">
      <c r="A43" s="161">
        <v>39</v>
      </c>
      <c r="B43" s="572"/>
      <c r="C43" s="696">
        <f>SUMIF(Budget!$B$8:$B$271,A43,Budget!$H$8:$H$271)</f>
        <v>0</v>
      </c>
      <c r="D43" s="696">
        <f>SUMIF('Résultat '!$B$8:$B$271,A43,'Résultat '!$I$8:$I$271)</f>
        <v>0</v>
      </c>
      <c r="E43" s="696">
        <f>SUMIF(Budget!$B$8:$B$271,A43,Budget!$N$8:$N$271)</f>
        <v>0</v>
      </c>
      <c r="F43" s="696">
        <f>SUMIF('Résultat '!$B$8:$B$271,A43,'Résultat '!$O$8:$O$271)</f>
        <v>0</v>
      </c>
      <c r="G43" s="696">
        <f>SUMIF(Budget!$B$8:$B$271,A43,Budget!$T$8:$T$271)</f>
        <v>0</v>
      </c>
      <c r="H43" s="696">
        <f>SUMIF('Résultat '!$B$8:$B$271,A43,'Résultat '!$U$8:$U$271)</f>
        <v>0</v>
      </c>
    </row>
    <row r="44" spans="1:8" ht="12" customHeight="1" x14ac:dyDescent="0.2">
      <c r="A44" s="161">
        <v>40</v>
      </c>
      <c r="B44" s="572"/>
      <c r="C44" s="696">
        <f>SUMIF(Budget!$B$8:$B$271,A44,Budget!$H$8:$H$271)</f>
        <v>0</v>
      </c>
      <c r="D44" s="696">
        <f>SUMIF('Résultat '!$B$8:$B$271,A44,'Résultat '!$I$8:$I$271)</f>
        <v>0</v>
      </c>
      <c r="E44" s="696">
        <f>SUMIF(Budget!$B$8:$B$271,A44,Budget!$N$8:$N$271)</f>
        <v>0</v>
      </c>
      <c r="F44" s="696">
        <f>SUMIF('Résultat '!$B$8:$B$271,A44,'Résultat '!$O$8:$O$271)</f>
        <v>0</v>
      </c>
      <c r="G44" s="696">
        <f>SUMIF(Budget!$B$8:$B$271,A44,Budget!$T$8:$T$271)</f>
        <v>0</v>
      </c>
      <c r="H44" s="696">
        <f>SUMIF('Résultat '!$B$8:$B$271,A44,'Résultat '!$U$8:$U$271)</f>
        <v>0</v>
      </c>
    </row>
    <row r="45" spans="1:8" ht="12" customHeight="1" x14ac:dyDescent="0.2">
      <c r="A45" s="166"/>
      <c r="B45" s="167"/>
      <c r="C45" s="697">
        <f>SUM(C5:C44)</f>
        <v>0</v>
      </c>
      <c r="D45" s="697">
        <f t="shared" ref="D45:H45" si="0">SUM(D5:D44)</f>
        <v>0</v>
      </c>
      <c r="E45" s="697">
        <f t="shared" si="0"/>
        <v>0</v>
      </c>
      <c r="F45" s="697">
        <f t="shared" si="0"/>
        <v>0</v>
      </c>
      <c r="G45" s="697">
        <f t="shared" si="0"/>
        <v>0</v>
      </c>
      <c r="H45" s="697">
        <f t="shared" si="0"/>
        <v>0</v>
      </c>
    </row>
    <row r="47" spans="1:8" ht="12" customHeight="1" x14ac:dyDescent="0.2">
      <c r="A47" s="151" t="s">
        <v>814</v>
      </c>
    </row>
    <row r="48" spans="1:8" ht="12" customHeight="1" x14ac:dyDescent="0.2">
      <c r="A48" s="698"/>
      <c r="B48" s="698"/>
      <c r="C48" s="698"/>
      <c r="D48" s="698"/>
      <c r="E48" s="698"/>
      <c r="F48" s="698"/>
      <c r="G48" s="698"/>
      <c r="H48" s="698"/>
    </row>
    <row r="49" spans="1:8" ht="12" customHeight="1" x14ac:dyDescent="0.2">
      <c r="A49" s="698"/>
      <c r="B49" s="698"/>
      <c r="C49" s="698"/>
      <c r="D49" s="698"/>
      <c r="E49" s="698"/>
      <c r="F49" s="698"/>
      <c r="G49" s="698"/>
      <c r="H49" s="698"/>
    </row>
    <row r="50" spans="1:8" ht="12" customHeight="1" x14ac:dyDescent="0.2">
      <c r="A50" s="698"/>
      <c r="B50" s="698"/>
      <c r="C50" s="698"/>
      <c r="D50" s="698"/>
      <c r="E50" s="698"/>
      <c r="F50" s="698"/>
      <c r="G50" s="698"/>
      <c r="H50" s="698"/>
    </row>
    <row r="51" spans="1:8" ht="12" customHeight="1" x14ac:dyDescent="0.2">
      <c r="A51" s="698"/>
      <c r="B51" s="698"/>
      <c r="C51" s="698"/>
      <c r="D51" s="698"/>
      <c r="E51" s="698"/>
      <c r="F51" s="698"/>
      <c r="G51" s="698"/>
      <c r="H51" s="698"/>
    </row>
    <row r="52" spans="1:8" ht="12" customHeight="1" x14ac:dyDescent="0.2">
      <c r="A52" s="698"/>
      <c r="B52" s="698"/>
      <c r="C52" s="698"/>
      <c r="D52" s="698"/>
      <c r="E52" s="698"/>
      <c r="F52" s="698"/>
      <c r="G52" s="698"/>
      <c r="H52" s="698"/>
    </row>
    <row r="53" spans="1:8" ht="12" customHeight="1" x14ac:dyDescent="0.2">
      <c r="A53" s="698"/>
      <c r="B53" s="698"/>
      <c r="C53" s="698"/>
      <c r="D53" s="698"/>
      <c r="E53" s="698"/>
      <c r="F53" s="698"/>
      <c r="G53" s="698"/>
      <c r="H53" s="698"/>
    </row>
    <row r="54" spans="1:8" ht="12" customHeight="1" x14ac:dyDescent="0.2">
      <c r="A54" s="698"/>
      <c r="B54" s="698"/>
      <c r="C54" s="698"/>
      <c r="D54" s="698"/>
      <c r="E54" s="698"/>
      <c r="F54" s="698"/>
      <c r="G54" s="698"/>
      <c r="H54" s="698"/>
    </row>
    <row r="55" spans="1:8" ht="12" customHeight="1" x14ac:dyDescent="0.2">
      <c r="A55" s="698"/>
      <c r="B55" s="698"/>
      <c r="C55" s="698"/>
      <c r="D55" s="698"/>
      <c r="E55" s="698"/>
      <c r="F55" s="698"/>
      <c r="G55" s="698"/>
      <c r="H55" s="698"/>
    </row>
    <row r="56" spans="1:8" ht="12" customHeight="1" x14ac:dyDescent="0.2">
      <c r="A56" s="698"/>
      <c r="B56" s="698"/>
      <c r="C56" s="698"/>
      <c r="D56" s="698"/>
      <c r="E56" s="698"/>
      <c r="F56" s="698"/>
      <c r="G56" s="698"/>
      <c r="H56" s="698"/>
    </row>
    <row r="57" spans="1:8" ht="12" customHeight="1" x14ac:dyDescent="0.2">
      <c r="A57" s="698"/>
      <c r="B57" s="698"/>
      <c r="C57" s="698"/>
      <c r="D57" s="698"/>
      <c r="E57" s="698"/>
      <c r="F57" s="698"/>
      <c r="G57" s="698"/>
      <c r="H57" s="698"/>
    </row>
    <row r="58" spans="1:8" ht="12" customHeight="1" x14ac:dyDescent="0.2">
      <c r="A58" s="698"/>
      <c r="B58" s="698"/>
      <c r="C58" s="698"/>
      <c r="D58" s="698"/>
      <c r="E58" s="698"/>
      <c r="F58" s="698"/>
      <c r="G58" s="698"/>
      <c r="H58" s="698"/>
    </row>
    <row r="59" spans="1:8" ht="12" customHeight="1" x14ac:dyDescent="0.2">
      <c r="A59" s="698"/>
      <c r="B59" s="698"/>
      <c r="C59" s="698"/>
      <c r="D59" s="698"/>
      <c r="E59" s="698"/>
      <c r="F59" s="698"/>
      <c r="G59" s="698"/>
      <c r="H59" s="698"/>
    </row>
    <row r="60" spans="1:8" ht="12" customHeight="1" x14ac:dyDescent="0.2">
      <c r="A60" s="698"/>
      <c r="B60" s="698"/>
      <c r="C60" s="698"/>
      <c r="D60" s="698"/>
      <c r="E60" s="698"/>
      <c r="F60" s="698"/>
      <c r="G60" s="698"/>
      <c r="H60" s="698"/>
    </row>
    <row r="61" spans="1:8" ht="12" customHeight="1" x14ac:dyDescent="0.2">
      <c r="A61" s="698"/>
      <c r="B61" s="698"/>
      <c r="C61" s="698"/>
      <c r="D61" s="698"/>
      <c r="E61" s="698"/>
      <c r="F61" s="698"/>
      <c r="G61" s="698"/>
      <c r="H61" s="698"/>
    </row>
    <row r="62" spans="1:8" ht="12" customHeight="1" x14ac:dyDescent="0.2">
      <c r="A62" s="698"/>
      <c r="B62" s="698"/>
      <c r="C62" s="698"/>
      <c r="D62" s="698"/>
      <c r="E62" s="698"/>
      <c r="F62" s="698"/>
      <c r="G62" s="698"/>
      <c r="H62" s="698"/>
    </row>
    <row r="63" spans="1:8" ht="12" customHeight="1" x14ac:dyDescent="0.2">
      <c r="A63" s="698"/>
      <c r="B63" s="698"/>
      <c r="C63" s="698"/>
      <c r="D63" s="698"/>
      <c r="E63" s="698"/>
      <c r="F63" s="698"/>
      <c r="G63" s="698"/>
      <c r="H63" s="698"/>
    </row>
    <row r="64" spans="1:8" ht="12" customHeight="1" x14ac:dyDescent="0.2">
      <c r="A64" s="698"/>
      <c r="B64" s="698"/>
      <c r="C64" s="698"/>
      <c r="D64" s="698"/>
      <c r="E64" s="698"/>
      <c r="F64" s="698"/>
      <c r="G64" s="698"/>
      <c r="H64" s="698"/>
    </row>
    <row r="65" spans="1:8" ht="12" customHeight="1" x14ac:dyDescent="0.2">
      <c r="A65" s="698"/>
      <c r="B65" s="698"/>
      <c r="C65" s="698"/>
      <c r="D65" s="698"/>
      <c r="E65" s="698"/>
      <c r="F65" s="698"/>
      <c r="G65" s="698"/>
      <c r="H65" s="698"/>
    </row>
    <row r="66" spans="1:8" ht="12" customHeight="1" x14ac:dyDescent="0.2">
      <c r="A66" s="698"/>
      <c r="B66" s="698"/>
      <c r="C66" s="698"/>
      <c r="D66" s="698"/>
      <c r="E66" s="698"/>
      <c r="F66" s="698"/>
      <c r="G66" s="698"/>
      <c r="H66" s="698"/>
    </row>
    <row r="67" spans="1:8" ht="12" customHeight="1" x14ac:dyDescent="0.2">
      <c r="A67" s="698"/>
      <c r="B67" s="698"/>
      <c r="C67" s="698"/>
      <c r="D67" s="698"/>
      <c r="E67" s="698"/>
      <c r="F67" s="698"/>
      <c r="G67" s="698"/>
      <c r="H67" s="698"/>
    </row>
    <row r="68" spans="1:8" ht="12" customHeight="1" x14ac:dyDescent="0.2">
      <c r="A68" s="698"/>
      <c r="B68" s="698"/>
      <c r="C68" s="698"/>
      <c r="D68" s="698"/>
      <c r="E68" s="698"/>
      <c r="F68" s="698"/>
      <c r="G68" s="698"/>
      <c r="H68" s="698"/>
    </row>
    <row r="69" spans="1:8" ht="12" customHeight="1" x14ac:dyDescent="0.2">
      <c r="A69" s="698"/>
      <c r="B69" s="698"/>
      <c r="C69" s="698"/>
      <c r="D69" s="698"/>
      <c r="E69" s="698"/>
      <c r="F69" s="698"/>
      <c r="G69" s="698"/>
      <c r="H69" s="698"/>
    </row>
    <row r="70" spans="1:8" ht="12" customHeight="1" x14ac:dyDescent="0.2">
      <c r="A70" s="698"/>
      <c r="B70" s="698"/>
      <c r="C70" s="698"/>
      <c r="D70" s="698"/>
      <c r="E70" s="698"/>
      <c r="F70" s="698"/>
      <c r="G70" s="698"/>
      <c r="H70" s="698"/>
    </row>
    <row r="71" spans="1:8" ht="12" customHeight="1" x14ac:dyDescent="0.2">
      <c r="A71" s="698"/>
      <c r="B71" s="698"/>
      <c r="C71" s="698"/>
      <c r="D71" s="698"/>
      <c r="E71" s="698"/>
      <c r="F71" s="698"/>
      <c r="G71" s="698"/>
      <c r="H71" s="698"/>
    </row>
    <row r="72" spans="1:8" ht="12" customHeight="1" x14ac:dyDescent="0.2">
      <c r="A72" s="698"/>
      <c r="B72" s="698"/>
      <c r="C72" s="698"/>
      <c r="D72" s="698"/>
      <c r="E72" s="698"/>
      <c r="F72" s="698"/>
      <c r="G72" s="698"/>
      <c r="H72" s="698"/>
    </row>
    <row r="73" spans="1:8" ht="12" customHeight="1" x14ac:dyDescent="0.2">
      <c r="A73" s="698"/>
      <c r="B73" s="698"/>
      <c r="C73" s="698"/>
      <c r="D73" s="698"/>
      <c r="E73" s="698"/>
      <c r="F73" s="698"/>
      <c r="G73" s="698"/>
      <c r="H73" s="698"/>
    </row>
    <row r="74" spans="1:8" ht="12" customHeight="1" x14ac:dyDescent="0.2">
      <c r="A74" s="698"/>
      <c r="B74" s="698"/>
      <c r="C74" s="698"/>
      <c r="D74" s="698"/>
      <c r="E74" s="698"/>
      <c r="F74" s="698"/>
      <c r="G74" s="698"/>
      <c r="H74" s="698"/>
    </row>
    <row r="75" spans="1:8" ht="12" customHeight="1" x14ac:dyDescent="0.2">
      <c r="A75" s="698"/>
      <c r="B75" s="698"/>
      <c r="C75" s="698"/>
      <c r="D75" s="698"/>
      <c r="E75" s="698"/>
      <c r="F75" s="698"/>
      <c r="G75" s="698"/>
      <c r="H75" s="698"/>
    </row>
    <row r="76" spans="1:8" ht="12" customHeight="1" x14ac:dyDescent="0.2">
      <c r="A76" s="698"/>
      <c r="B76" s="698"/>
      <c r="C76" s="698"/>
      <c r="D76" s="698"/>
      <c r="E76" s="698"/>
      <c r="F76" s="698"/>
      <c r="G76" s="698"/>
      <c r="H76" s="698"/>
    </row>
    <row r="77" spans="1:8" ht="12" customHeight="1" x14ac:dyDescent="0.2">
      <c r="A77" s="698"/>
      <c r="B77" s="698"/>
      <c r="C77" s="698"/>
      <c r="D77" s="698"/>
      <c r="E77" s="698"/>
      <c r="F77" s="698"/>
      <c r="G77" s="698"/>
      <c r="H77" s="698"/>
    </row>
    <row r="78" spans="1:8" ht="12" customHeight="1" x14ac:dyDescent="0.2">
      <c r="A78" s="698"/>
      <c r="B78" s="698"/>
      <c r="C78" s="698"/>
      <c r="D78" s="698"/>
      <c r="E78" s="698"/>
      <c r="F78" s="698"/>
      <c r="G78" s="698"/>
      <c r="H78" s="698"/>
    </row>
    <row r="79" spans="1:8" ht="12" customHeight="1" x14ac:dyDescent="0.2">
      <c r="A79" s="698"/>
      <c r="B79" s="698"/>
      <c r="C79" s="698"/>
      <c r="D79" s="698"/>
      <c r="E79" s="698"/>
      <c r="F79" s="698"/>
      <c r="G79" s="698"/>
      <c r="H79" s="698"/>
    </row>
    <row r="80" spans="1:8" ht="12" customHeight="1" x14ac:dyDescent="0.2">
      <c r="A80" s="698"/>
      <c r="B80" s="698"/>
      <c r="C80" s="698"/>
      <c r="D80" s="698"/>
      <c r="E80" s="698"/>
      <c r="F80" s="698"/>
      <c r="G80" s="698"/>
      <c r="H80" s="698"/>
    </row>
    <row r="81" spans="1:8" ht="12" customHeight="1" x14ac:dyDescent="0.2">
      <c r="A81" s="698"/>
      <c r="B81" s="698"/>
      <c r="C81" s="698"/>
      <c r="D81" s="698"/>
      <c r="E81" s="698"/>
      <c r="F81" s="698"/>
      <c r="G81" s="698"/>
      <c r="H81" s="698"/>
    </row>
  </sheetData>
  <sheetProtection password="CC72" sheet="1" objects="1" scenarios="1"/>
  <pageMargins left="0.45" right="0.7" top="0.52" bottom="0.23" header="0.26" footer="0.17"/>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topLeftCell="A10" workbookViewId="0">
      <selection activeCell="H10" sqref="H10"/>
    </sheetView>
  </sheetViews>
  <sheetFormatPr defaultRowHeight="12.5" x14ac:dyDescent="0.25"/>
  <cols>
    <col min="1" max="1" width="20.7265625" customWidth="1"/>
    <col min="2" max="2" width="16.26953125" customWidth="1"/>
    <col min="3" max="3" width="7.453125" customWidth="1"/>
    <col min="4" max="4" width="14.1796875" customWidth="1"/>
    <col min="5" max="5" width="13.7265625" customWidth="1"/>
    <col min="6" max="6" width="7.26953125" customWidth="1"/>
    <col min="7" max="7" width="14.1796875" customWidth="1"/>
    <col min="8" max="8" width="13.26953125" customWidth="1"/>
    <col min="9" max="9" width="7.81640625" customWidth="1"/>
    <col min="10" max="10" width="15.26953125" customWidth="1"/>
    <col min="11" max="11" width="15" customWidth="1"/>
  </cols>
  <sheetData>
    <row r="1" spans="1:11" ht="42.75" customHeight="1" x14ac:dyDescent="0.25">
      <c r="A1" s="88" t="s">
        <v>51</v>
      </c>
      <c r="B1" s="707"/>
      <c r="C1" s="708"/>
      <c r="D1" s="88" t="s">
        <v>52</v>
      </c>
      <c r="E1" s="709"/>
      <c r="F1" s="710"/>
      <c r="G1" s="710"/>
      <c r="H1" s="711"/>
    </row>
    <row r="2" spans="1:11" ht="8.25" customHeight="1" x14ac:dyDescent="0.25">
      <c r="B2" s="151"/>
      <c r="C2" s="663"/>
      <c r="D2" s="396"/>
      <c r="E2" s="667"/>
      <c r="F2" s="668"/>
      <c r="G2" s="151"/>
      <c r="H2" s="151"/>
    </row>
    <row r="3" spans="1:11" ht="36.75" customHeight="1" x14ac:dyDescent="0.25">
      <c r="A3" s="95" t="s">
        <v>53</v>
      </c>
      <c r="B3" s="664"/>
      <c r="C3" s="151"/>
      <c r="D3" s="95" t="s">
        <v>54</v>
      </c>
      <c r="E3" s="712"/>
      <c r="F3" s="713"/>
      <c r="G3" s="151"/>
      <c r="H3" s="151"/>
    </row>
    <row r="4" spans="1:11" ht="8.25" customHeight="1" x14ac:dyDescent="0.25">
      <c r="B4" s="151"/>
      <c r="C4" s="151"/>
      <c r="E4" s="151"/>
      <c r="F4" s="151"/>
      <c r="G4" s="151"/>
      <c r="H4" s="151"/>
    </row>
    <row r="5" spans="1:11" x14ac:dyDescent="0.25">
      <c r="A5" s="88" t="s">
        <v>55</v>
      </c>
      <c r="B5" s="672"/>
      <c r="C5" s="151"/>
      <c r="D5" s="91" t="s">
        <v>56</v>
      </c>
      <c r="E5" s="672"/>
      <c r="F5" s="151"/>
      <c r="G5" s="151"/>
      <c r="H5" s="151"/>
      <c r="J5" s="258" t="s">
        <v>57</v>
      </c>
    </row>
    <row r="6" spans="1:11" ht="36" customHeight="1" x14ac:dyDescent="0.25">
      <c r="A6" s="95" t="s">
        <v>58</v>
      </c>
      <c r="B6" s="665"/>
      <c r="C6" s="705" t="s">
        <v>59</v>
      </c>
      <c r="D6" s="706"/>
      <c r="E6" s="706"/>
      <c r="F6" s="706"/>
      <c r="G6" s="706"/>
      <c r="H6" s="706"/>
      <c r="I6" s="706"/>
      <c r="J6" s="258" t="s">
        <v>60</v>
      </c>
    </row>
    <row r="7" spans="1:11" ht="43.5" customHeight="1" x14ac:dyDescent="0.25">
      <c r="A7" s="90" t="s">
        <v>61</v>
      </c>
      <c r="B7" s="665"/>
      <c r="C7" s="8" t="s">
        <v>62</v>
      </c>
      <c r="J7" s="258" t="s">
        <v>63</v>
      </c>
    </row>
    <row r="8" spans="1:11" ht="7.5" customHeight="1" x14ac:dyDescent="0.25">
      <c r="A8" s="93"/>
      <c r="B8" s="666"/>
      <c r="C8" s="8" t="s">
        <v>64</v>
      </c>
    </row>
    <row r="9" spans="1:11" ht="35.5" x14ac:dyDescent="0.25">
      <c r="A9" s="165" t="s">
        <v>65</v>
      </c>
      <c r="B9" s="671"/>
    </row>
    <row r="10" spans="1:11" ht="37.5" x14ac:dyDescent="0.25">
      <c r="A10" s="165" t="s">
        <v>66</v>
      </c>
      <c r="B10" s="665"/>
      <c r="D10" s="107" t="s">
        <v>67</v>
      </c>
      <c r="G10" s="165" t="s">
        <v>68</v>
      </c>
      <c r="H10" s="673"/>
    </row>
    <row r="11" spans="1:11" ht="9.75" customHeight="1" x14ac:dyDescent="0.25">
      <c r="D11" s="107"/>
    </row>
    <row r="12" spans="1:11" ht="32.5" x14ac:dyDescent="0.25">
      <c r="A12" s="160" t="s">
        <v>69</v>
      </c>
      <c r="B12" s="160" t="s">
        <v>70</v>
      </c>
      <c r="C12" s="656" t="s">
        <v>71</v>
      </c>
      <c r="D12" s="160" t="s">
        <v>72</v>
      </c>
      <c r="E12" s="160" t="s">
        <v>73</v>
      </c>
      <c r="F12" s="656" t="s">
        <v>74</v>
      </c>
      <c r="G12" s="160" t="s">
        <v>75</v>
      </c>
      <c r="H12" s="160" t="s">
        <v>76</v>
      </c>
      <c r="I12" s="656" t="s">
        <v>77</v>
      </c>
      <c r="J12" s="670" t="s">
        <v>78</v>
      </c>
      <c r="K12" s="160" t="s">
        <v>79</v>
      </c>
    </row>
    <row r="13" spans="1:11" x14ac:dyDescent="0.25">
      <c r="A13" s="669"/>
      <c r="B13" s="657"/>
      <c r="C13" s="658">
        <f>IF(B13&lt;&gt;0,B13/$B$25,0)</f>
        <v>0</v>
      </c>
      <c r="D13" s="657"/>
      <c r="E13" s="659"/>
      <c r="F13" s="658">
        <f>IF(E13&lt;&gt;0,E13/$E$25,0)</f>
        <v>0</v>
      </c>
      <c r="G13" s="657"/>
      <c r="H13" s="659"/>
      <c r="I13" s="658">
        <f>IF(H13&lt;&gt;0,H13/$E$25,0)</f>
        <v>0</v>
      </c>
      <c r="J13" s="657">
        <f>G13+D13+B13</f>
        <v>0</v>
      </c>
      <c r="K13" s="659">
        <f>B13+E13+H13</f>
        <v>0</v>
      </c>
    </row>
    <row r="14" spans="1:11" x14ac:dyDescent="0.25">
      <c r="A14" s="669"/>
      <c r="B14" s="657"/>
      <c r="C14" s="658">
        <f t="shared" ref="C14:C24" si="0">IF(B14&lt;&gt;0,B14/$B$25,0)</f>
        <v>0</v>
      </c>
      <c r="D14" s="657"/>
      <c r="E14" s="659"/>
      <c r="F14" s="658">
        <f t="shared" ref="F14:F24" si="1">IF(E14&lt;&gt;0,E14/$E$25,0)</f>
        <v>0</v>
      </c>
      <c r="G14" s="657"/>
      <c r="H14" s="659"/>
      <c r="I14" s="658">
        <f t="shared" ref="I14:I25" si="2">IF(H14&lt;&gt;0,H14/$E$25,0)</f>
        <v>0</v>
      </c>
      <c r="J14" s="657">
        <f t="shared" ref="J14:J24" si="3">G14+D14+B14</f>
        <v>0</v>
      </c>
      <c r="K14" s="659">
        <f t="shared" ref="K14:K24" si="4">B14+E14+H14</f>
        <v>0</v>
      </c>
    </row>
    <row r="15" spans="1:11" x14ac:dyDescent="0.25">
      <c r="A15" s="669"/>
      <c r="B15" s="657"/>
      <c r="C15" s="658">
        <f t="shared" si="0"/>
        <v>0</v>
      </c>
      <c r="D15" s="657"/>
      <c r="E15" s="659"/>
      <c r="F15" s="658">
        <f t="shared" si="1"/>
        <v>0</v>
      </c>
      <c r="G15" s="657"/>
      <c r="H15" s="659"/>
      <c r="I15" s="658">
        <f t="shared" si="2"/>
        <v>0</v>
      </c>
      <c r="J15" s="657">
        <f t="shared" si="3"/>
        <v>0</v>
      </c>
      <c r="K15" s="659">
        <f t="shared" si="4"/>
        <v>0</v>
      </c>
    </row>
    <row r="16" spans="1:11" x14ac:dyDescent="0.25">
      <c r="A16" s="657"/>
      <c r="B16" s="657"/>
      <c r="C16" s="658">
        <f t="shared" si="0"/>
        <v>0</v>
      </c>
      <c r="D16" s="657"/>
      <c r="E16" s="659"/>
      <c r="F16" s="658">
        <f t="shared" si="1"/>
        <v>0</v>
      </c>
      <c r="G16" s="657"/>
      <c r="H16" s="659"/>
      <c r="I16" s="658">
        <f t="shared" si="2"/>
        <v>0</v>
      </c>
      <c r="J16" s="657">
        <f t="shared" si="3"/>
        <v>0</v>
      </c>
      <c r="K16" s="659">
        <f t="shared" si="4"/>
        <v>0</v>
      </c>
    </row>
    <row r="17" spans="1:11" x14ac:dyDescent="0.25">
      <c r="A17" s="657"/>
      <c r="B17" s="657"/>
      <c r="C17" s="658">
        <f t="shared" si="0"/>
        <v>0</v>
      </c>
      <c r="D17" s="657"/>
      <c r="E17" s="659"/>
      <c r="F17" s="658">
        <f t="shared" si="1"/>
        <v>0</v>
      </c>
      <c r="G17" s="657"/>
      <c r="H17" s="659"/>
      <c r="I17" s="658">
        <f t="shared" si="2"/>
        <v>0</v>
      </c>
      <c r="J17" s="657">
        <f t="shared" si="3"/>
        <v>0</v>
      </c>
      <c r="K17" s="659">
        <f t="shared" si="4"/>
        <v>0</v>
      </c>
    </row>
    <row r="18" spans="1:11" x14ac:dyDescent="0.25">
      <c r="A18" s="657"/>
      <c r="B18" s="657"/>
      <c r="C18" s="658">
        <f t="shared" si="0"/>
        <v>0</v>
      </c>
      <c r="D18" s="657"/>
      <c r="E18" s="659"/>
      <c r="F18" s="658">
        <f t="shared" si="1"/>
        <v>0</v>
      </c>
      <c r="G18" s="657"/>
      <c r="H18" s="659"/>
      <c r="I18" s="658">
        <f t="shared" si="2"/>
        <v>0</v>
      </c>
      <c r="J18" s="657">
        <f t="shared" si="3"/>
        <v>0</v>
      </c>
      <c r="K18" s="659">
        <f t="shared" si="4"/>
        <v>0</v>
      </c>
    </row>
    <row r="19" spans="1:11" x14ac:dyDescent="0.25">
      <c r="A19" s="657"/>
      <c r="B19" s="657"/>
      <c r="C19" s="658">
        <f t="shared" si="0"/>
        <v>0</v>
      </c>
      <c r="D19" s="657"/>
      <c r="E19" s="659"/>
      <c r="F19" s="658">
        <f t="shared" si="1"/>
        <v>0</v>
      </c>
      <c r="G19" s="657"/>
      <c r="H19" s="659"/>
      <c r="I19" s="658">
        <f t="shared" si="2"/>
        <v>0</v>
      </c>
      <c r="J19" s="657">
        <f t="shared" si="3"/>
        <v>0</v>
      </c>
      <c r="K19" s="659">
        <f t="shared" si="4"/>
        <v>0</v>
      </c>
    </row>
    <row r="20" spans="1:11" x14ac:dyDescent="0.25">
      <c r="A20" s="660" t="s">
        <v>80</v>
      </c>
      <c r="B20" s="657"/>
      <c r="C20" s="658">
        <f t="shared" si="0"/>
        <v>0</v>
      </c>
      <c r="D20" s="657"/>
      <c r="E20" s="659"/>
      <c r="F20" s="658">
        <f t="shared" si="1"/>
        <v>0</v>
      </c>
      <c r="G20" s="657"/>
      <c r="H20" s="659"/>
      <c r="I20" s="658">
        <f t="shared" si="2"/>
        <v>0</v>
      </c>
      <c r="J20" s="657">
        <f t="shared" si="3"/>
        <v>0</v>
      </c>
      <c r="K20" s="659">
        <f t="shared" si="4"/>
        <v>0</v>
      </c>
    </row>
    <row r="21" spans="1:11" ht="20.5" x14ac:dyDescent="0.25">
      <c r="A21" s="661" t="s">
        <v>81</v>
      </c>
      <c r="B21" s="657"/>
      <c r="C21" s="658">
        <f t="shared" si="0"/>
        <v>0</v>
      </c>
      <c r="D21" s="657"/>
      <c r="E21" s="659"/>
      <c r="F21" s="658">
        <f t="shared" si="1"/>
        <v>0</v>
      </c>
      <c r="G21" s="657"/>
      <c r="H21" s="659"/>
      <c r="I21" s="658">
        <f t="shared" si="2"/>
        <v>0</v>
      </c>
      <c r="J21" s="657">
        <f t="shared" si="3"/>
        <v>0</v>
      </c>
      <c r="K21" s="659">
        <f t="shared" si="4"/>
        <v>0</v>
      </c>
    </row>
    <row r="22" spans="1:11" x14ac:dyDescent="0.25">
      <c r="A22" s="662" t="s">
        <v>82</v>
      </c>
      <c r="B22" s="657"/>
      <c r="C22" s="658">
        <f t="shared" si="0"/>
        <v>0</v>
      </c>
      <c r="D22" s="657"/>
      <c r="E22" s="659"/>
      <c r="F22" s="658">
        <f t="shared" si="1"/>
        <v>0</v>
      </c>
      <c r="G22" s="657"/>
      <c r="H22" s="659"/>
      <c r="I22" s="658">
        <f t="shared" si="2"/>
        <v>0</v>
      </c>
      <c r="J22" s="657">
        <f t="shared" si="3"/>
        <v>0</v>
      </c>
      <c r="K22" s="659">
        <f t="shared" si="4"/>
        <v>0</v>
      </c>
    </row>
    <row r="23" spans="1:11" x14ac:dyDescent="0.25">
      <c r="A23" s="662" t="s">
        <v>83</v>
      </c>
      <c r="B23" s="657"/>
      <c r="C23" s="658">
        <f t="shared" si="0"/>
        <v>0</v>
      </c>
      <c r="D23" s="657"/>
      <c r="E23" s="659"/>
      <c r="F23" s="658">
        <f t="shared" si="1"/>
        <v>0</v>
      </c>
      <c r="G23" s="657"/>
      <c r="H23" s="659"/>
      <c r="I23" s="658">
        <f t="shared" si="2"/>
        <v>0</v>
      </c>
      <c r="J23" s="657">
        <f t="shared" si="3"/>
        <v>0</v>
      </c>
      <c r="K23" s="659">
        <f t="shared" si="4"/>
        <v>0</v>
      </c>
    </row>
    <row r="24" spans="1:11" x14ac:dyDescent="0.25">
      <c r="A24" s="662" t="s">
        <v>84</v>
      </c>
      <c r="B24" s="657"/>
      <c r="C24" s="658">
        <f t="shared" si="0"/>
        <v>0</v>
      </c>
      <c r="D24" s="657"/>
      <c r="E24" s="659"/>
      <c r="F24" s="658">
        <f t="shared" si="1"/>
        <v>0</v>
      </c>
      <c r="G24" s="657"/>
      <c r="H24" s="659"/>
      <c r="I24" s="658">
        <f t="shared" si="2"/>
        <v>0</v>
      </c>
      <c r="J24" s="657">
        <f t="shared" si="3"/>
        <v>0</v>
      </c>
      <c r="K24" s="659">
        <f t="shared" si="4"/>
        <v>0</v>
      </c>
    </row>
    <row r="25" spans="1:11" x14ac:dyDescent="0.25">
      <c r="A25" s="161" t="s">
        <v>85</v>
      </c>
      <c r="B25" s="161">
        <f>SUM(B13:B24)</f>
        <v>0</v>
      </c>
      <c r="C25" s="161"/>
      <c r="D25" s="161">
        <f>SUM(D13:D24)</f>
        <v>0</v>
      </c>
      <c r="E25" s="161">
        <f>SUM(E13:E24)</f>
        <v>0</v>
      </c>
      <c r="F25" s="161"/>
      <c r="G25" s="161">
        <f>SUM(G13:G24)</f>
        <v>0</v>
      </c>
      <c r="H25" s="161">
        <f>SUM(H13:H24)</f>
        <v>0</v>
      </c>
      <c r="I25" s="658">
        <f t="shared" si="2"/>
        <v>0</v>
      </c>
      <c r="J25" s="161">
        <f>SUM(J13:J24)</f>
        <v>0</v>
      </c>
      <c r="K25" s="161">
        <f>SUM(K13:K24)</f>
        <v>0</v>
      </c>
    </row>
    <row r="26" spans="1:11" ht="9" customHeight="1" x14ac:dyDescent="0.25">
      <c r="A26" s="184"/>
      <c r="B26" s="164"/>
      <c r="C26" s="96"/>
      <c r="D26" s="96"/>
      <c r="E26" s="96"/>
      <c r="F26" s="96"/>
      <c r="G26" s="96"/>
      <c r="H26" s="96"/>
      <c r="I26" s="140"/>
    </row>
    <row r="27" spans="1:11" ht="9" customHeight="1" x14ac:dyDescent="0.25">
      <c r="A27" s="562"/>
      <c r="B27" s="96"/>
      <c r="C27" s="96"/>
      <c r="D27" s="96"/>
      <c r="E27" s="96"/>
      <c r="F27" s="96"/>
      <c r="G27" s="96"/>
      <c r="H27" s="96"/>
      <c r="I27" s="140"/>
    </row>
    <row r="28" spans="1:11" ht="9" customHeight="1" x14ac:dyDescent="0.25">
      <c r="A28" s="562"/>
      <c r="B28" s="96"/>
      <c r="C28" s="96"/>
      <c r="D28" s="96"/>
      <c r="E28" s="96"/>
      <c r="F28" s="96"/>
      <c r="G28" s="96"/>
      <c r="H28" s="96"/>
      <c r="I28" s="140"/>
    </row>
    <row r="29" spans="1:11" ht="9" customHeight="1" x14ac:dyDescent="0.25">
      <c r="A29" s="562"/>
      <c r="B29" s="96"/>
      <c r="C29" s="96"/>
      <c r="D29" s="96"/>
      <c r="E29" s="96"/>
      <c r="F29" s="96"/>
      <c r="G29" s="96"/>
      <c r="H29" s="96"/>
      <c r="I29" s="140"/>
    </row>
    <row r="30" spans="1:11" ht="9" customHeight="1" x14ac:dyDescent="0.25">
      <c r="A30" s="562"/>
      <c r="B30" s="96"/>
      <c r="C30" s="96"/>
      <c r="D30" s="96"/>
      <c r="E30" s="96"/>
      <c r="F30" s="96"/>
      <c r="G30" s="96"/>
      <c r="H30" s="96"/>
      <c r="I30" s="140"/>
    </row>
    <row r="31" spans="1:11" ht="9" customHeight="1" x14ac:dyDescent="0.25">
      <c r="A31" s="562"/>
      <c r="B31" s="96"/>
      <c r="C31" s="96"/>
      <c r="D31" s="96"/>
      <c r="E31" s="96"/>
      <c r="F31" s="96"/>
      <c r="G31" s="96"/>
      <c r="H31" s="96"/>
      <c r="I31" s="140"/>
    </row>
    <row r="32" spans="1:11" ht="9" customHeight="1" x14ac:dyDescent="0.25">
      <c r="A32" s="562"/>
      <c r="B32" s="96"/>
      <c r="C32" s="96"/>
      <c r="D32" s="96"/>
      <c r="E32" s="96"/>
      <c r="F32" s="96"/>
      <c r="G32" s="96"/>
      <c r="H32" s="96"/>
      <c r="I32" s="140"/>
    </row>
    <row r="33" spans="1:9" ht="9" customHeight="1" x14ac:dyDescent="0.25">
      <c r="A33" s="562"/>
      <c r="B33" s="96"/>
      <c r="C33" s="96"/>
      <c r="D33" s="96"/>
      <c r="E33" s="96"/>
      <c r="F33" s="96"/>
      <c r="G33" s="96"/>
      <c r="H33" s="96"/>
      <c r="I33" s="140"/>
    </row>
    <row r="34" spans="1:9" ht="9" customHeight="1" x14ac:dyDescent="0.25">
      <c r="A34" s="562"/>
      <c r="B34" s="96"/>
      <c r="C34" s="96"/>
      <c r="D34" s="96"/>
      <c r="E34" s="96"/>
      <c r="F34" s="96"/>
      <c r="G34" s="96"/>
      <c r="H34" s="96"/>
      <c r="I34" s="140"/>
    </row>
    <row r="35" spans="1:9" ht="9" customHeight="1" x14ac:dyDescent="0.25">
      <c r="A35" s="562"/>
      <c r="B35" s="96"/>
      <c r="C35" s="96"/>
      <c r="D35" s="96"/>
      <c r="E35" s="96"/>
      <c r="F35" s="96"/>
      <c r="G35" s="96"/>
      <c r="H35" s="96"/>
      <c r="I35" s="140"/>
    </row>
    <row r="36" spans="1:9" ht="9" customHeight="1" x14ac:dyDescent="0.25">
      <c r="A36" s="562"/>
      <c r="B36" s="96"/>
      <c r="C36" s="96"/>
      <c r="D36" s="96"/>
      <c r="E36" s="96"/>
      <c r="F36" s="96"/>
      <c r="G36" s="96"/>
      <c r="H36" s="96"/>
      <c r="I36" s="140"/>
    </row>
    <row r="37" spans="1:9" ht="9" customHeight="1" x14ac:dyDescent="0.25">
      <c r="A37" s="562"/>
      <c r="B37" s="96"/>
      <c r="C37" s="96"/>
      <c r="D37" s="96"/>
      <c r="E37" s="96"/>
      <c r="F37" s="96"/>
      <c r="G37" s="96"/>
      <c r="H37" s="96"/>
      <c r="I37" s="140"/>
    </row>
    <row r="38" spans="1:9" ht="9" customHeight="1" x14ac:dyDescent="0.25">
      <c r="A38" s="562"/>
      <c r="B38" s="96"/>
      <c r="C38" s="96"/>
      <c r="D38" s="96"/>
      <c r="E38" s="96"/>
      <c r="F38" s="96"/>
      <c r="G38" s="96"/>
      <c r="H38" s="96"/>
      <c r="I38" s="140"/>
    </row>
    <row r="39" spans="1:9" ht="9" customHeight="1" x14ac:dyDescent="0.25">
      <c r="A39" s="562"/>
      <c r="B39" s="96"/>
      <c r="C39" s="96"/>
      <c r="D39" s="96"/>
      <c r="E39" s="96"/>
      <c r="F39" s="96"/>
      <c r="G39" s="96"/>
      <c r="H39" s="96"/>
      <c r="I39" s="140"/>
    </row>
    <row r="40" spans="1:9" ht="9" customHeight="1" x14ac:dyDescent="0.25">
      <c r="A40" s="562"/>
      <c r="B40" s="96"/>
      <c r="C40" s="96"/>
      <c r="D40" s="96"/>
      <c r="E40" s="96"/>
      <c r="F40" s="96"/>
      <c r="G40" s="96"/>
      <c r="H40" s="96"/>
      <c r="I40" s="140"/>
    </row>
    <row r="41" spans="1:9" ht="9" customHeight="1" x14ac:dyDescent="0.25">
      <c r="A41" s="562"/>
      <c r="B41" s="96"/>
      <c r="C41" s="96"/>
      <c r="D41" s="96"/>
      <c r="E41" s="96"/>
      <c r="F41" s="96"/>
      <c r="G41" s="96"/>
      <c r="H41" s="96"/>
      <c r="I41" s="140"/>
    </row>
    <row r="42" spans="1:9" ht="9" customHeight="1" x14ac:dyDescent="0.25">
      <c r="A42" s="562"/>
      <c r="B42" s="96"/>
      <c r="C42" s="96"/>
      <c r="D42" s="96"/>
      <c r="E42" s="96"/>
      <c r="F42" s="96"/>
      <c r="G42" s="96"/>
      <c r="H42" s="96"/>
      <c r="I42" s="140"/>
    </row>
    <row r="43" spans="1:9" ht="9" customHeight="1" x14ac:dyDescent="0.25">
      <c r="A43" s="562"/>
      <c r="B43" s="96"/>
      <c r="C43" s="96"/>
      <c r="D43" s="96"/>
      <c r="E43" s="96"/>
      <c r="F43" s="96"/>
      <c r="G43" s="96"/>
      <c r="H43" s="96"/>
      <c r="I43" s="140"/>
    </row>
    <row r="44" spans="1:9" x14ac:dyDescent="0.25">
      <c r="A44" s="94" t="s">
        <v>86</v>
      </c>
      <c r="B44" s="94"/>
      <c r="C44" s="94"/>
      <c r="D44" s="94"/>
      <c r="E44" s="94"/>
      <c r="F44" s="94"/>
      <c r="G44" s="94"/>
      <c r="H44" s="94"/>
      <c r="I44" s="94"/>
    </row>
    <row r="45" spans="1:9" x14ac:dyDescent="0.25">
      <c r="A45" s="88" t="s">
        <v>87</v>
      </c>
      <c r="B45" s="88">
        <f>Budget!H8</f>
        <v>0</v>
      </c>
      <c r="C45" s="89">
        <f t="shared" ref="C45:C51" si="5">IF(B45&lt;&gt;0,B45/$B$25,0)</f>
        <v>0</v>
      </c>
      <c r="D45" s="528"/>
      <c r="E45" s="88">
        <f>Budget!N8</f>
        <v>0</v>
      </c>
      <c r="F45" s="89">
        <f>IF(E45&lt;&gt;0,E45/$B$25,0)</f>
        <v>0</v>
      </c>
      <c r="G45" s="529"/>
      <c r="H45" s="88">
        <f>Budget!T8</f>
        <v>0</v>
      </c>
      <c r="I45" s="89">
        <f>IF(H45&lt;&gt;0,H45/$B$25,0)</f>
        <v>0</v>
      </c>
    </row>
    <row r="46" spans="1:9" x14ac:dyDescent="0.25">
      <c r="A46" s="88" t="s">
        <v>88</v>
      </c>
      <c r="B46" s="88">
        <f>Budget!H73</f>
        <v>0</v>
      </c>
      <c r="C46" s="89">
        <f t="shared" si="5"/>
        <v>0</v>
      </c>
      <c r="D46" s="529"/>
      <c r="E46" s="88">
        <f>Budget!N73</f>
        <v>0</v>
      </c>
      <c r="F46" s="89">
        <f>IF(E46&lt;&gt;0,E46/$B$25,0)</f>
        <v>0</v>
      </c>
      <c r="G46" s="529"/>
      <c r="H46" s="88">
        <f>Budget!T73</f>
        <v>0</v>
      </c>
      <c r="I46" s="89">
        <f>IF(H46&lt;&gt;0,H46/$B$25,0)</f>
        <v>0</v>
      </c>
    </row>
    <row r="47" spans="1:9" x14ac:dyDescent="0.25">
      <c r="A47" s="88" t="s">
        <v>89</v>
      </c>
      <c r="B47" s="88">
        <f>Budget!H88</f>
        <v>0</v>
      </c>
      <c r="C47" s="89">
        <f t="shared" si="5"/>
        <v>0</v>
      </c>
      <c r="D47" s="529"/>
      <c r="E47" s="88">
        <f>Budget!N88</f>
        <v>0</v>
      </c>
      <c r="F47" s="89">
        <f>IF(E47&lt;&gt;0,E47/$B$25,0)</f>
        <v>0</v>
      </c>
      <c r="G47" s="529"/>
      <c r="H47" s="88">
        <f>Budget!T88</f>
        <v>0</v>
      </c>
      <c r="I47" s="89">
        <f>IF(H47&lt;&gt;0,H47/$B$25,0)</f>
        <v>0</v>
      </c>
    </row>
    <row r="48" spans="1:9" x14ac:dyDescent="0.25">
      <c r="A48" s="92" t="s">
        <v>90</v>
      </c>
      <c r="B48" s="88">
        <f>Budget!H161+Budget!H233</f>
        <v>0</v>
      </c>
      <c r="C48" s="89">
        <f t="shared" si="5"/>
        <v>0</v>
      </c>
      <c r="D48" s="529"/>
      <c r="E48" s="88">
        <f>Budget!N161+Budget!N233</f>
        <v>0</v>
      </c>
      <c r="F48" s="141">
        <f>IF(E48&lt;&gt;0,E48/E25,0)</f>
        <v>0</v>
      </c>
      <c r="G48" s="529"/>
      <c r="H48" s="88">
        <f>Budget!T161+Budget!T233</f>
        <v>0</v>
      </c>
      <c r="I48" s="141">
        <f>IF(H48&lt;&gt;0,H48/H25,0)</f>
        <v>0</v>
      </c>
    </row>
    <row r="49" spans="1:9" x14ac:dyDescent="0.25">
      <c r="A49" s="92" t="s">
        <v>91</v>
      </c>
      <c r="B49" s="183">
        <f>Budget!H258</f>
        <v>0</v>
      </c>
      <c r="C49" s="89">
        <f t="shared" si="5"/>
        <v>0</v>
      </c>
      <c r="D49" s="529"/>
      <c r="E49" s="183">
        <f>Budget!N258</f>
        <v>0</v>
      </c>
      <c r="F49" s="89">
        <f>IF(E49&lt;&gt;0,E49/$B$25,0)</f>
        <v>0</v>
      </c>
      <c r="G49" s="529"/>
      <c r="H49" s="183">
        <f>Budget!T258</f>
        <v>0</v>
      </c>
      <c r="I49" s="89">
        <f>IF(H49&lt;&gt;0,H49/$B$25,0)</f>
        <v>0</v>
      </c>
    </row>
    <row r="50" spans="1:9" x14ac:dyDescent="0.25">
      <c r="A50" s="88" t="s">
        <v>92</v>
      </c>
      <c r="B50" s="88">
        <f>Budget!H269</f>
        <v>0</v>
      </c>
      <c r="C50" s="89">
        <f t="shared" si="5"/>
        <v>0</v>
      </c>
      <c r="D50" s="529"/>
      <c r="E50" s="88">
        <f>Budget!N269</f>
        <v>0</v>
      </c>
      <c r="F50" s="89">
        <f>IF(E50&lt;&gt;0,E50/$B$25,0)</f>
        <v>0</v>
      </c>
      <c r="G50" s="529"/>
      <c r="H50" s="88">
        <f>Budget!T269</f>
        <v>0</v>
      </c>
      <c r="I50" s="89">
        <f>IF(H50&lt;&gt;0,H50/$B$25,0)</f>
        <v>0</v>
      </c>
    </row>
    <row r="51" spans="1:9" x14ac:dyDescent="0.25">
      <c r="A51" s="88" t="s">
        <v>93</v>
      </c>
      <c r="B51" s="88">
        <f>Budget!H271</f>
        <v>0</v>
      </c>
      <c r="C51" s="89">
        <f t="shared" si="5"/>
        <v>0</v>
      </c>
      <c r="D51" s="529"/>
      <c r="E51" s="88">
        <f>Budget!N271</f>
        <v>0</v>
      </c>
      <c r="F51" s="89">
        <f>IF(E51&lt;&gt;0,E51/$B$25,0)</f>
        <v>0</v>
      </c>
      <c r="G51" s="529"/>
      <c r="H51" s="88">
        <f>Budget!T271</f>
        <v>0</v>
      </c>
      <c r="I51" s="89">
        <f>IF(H51&lt;&gt;0,H51/$B$25,0)</f>
        <v>0</v>
      </c>
    </row>
    <row r="52" spans="1:9" ht="13" x14ac:dyDescent="0.3">
      <c r="A52" s="555" t="s">
        <v>94</v>
      </c>
      <c r="B52" s="555">
        <f>SUM(B45:B51)</f>
        <v>0</v>
      </c>
      <c r="C52" s="556"/>
      <c r="D52" s="557"/>
      <c r="E52" s="555">
        <f>SUM(E45:E51)</f>
        <v>0</v>
      </c>
      <c r="F52" s="556"/>
      <c r="G52" s="557"/>
      <c r="H52" s="555">
        <f>SUM(H45:H51)</f>
        <v>0</v>
      </c>
      <c r="I52" s="556"/>
    </row>
    <row r="53" spans="1:9" ht="13" x14ac:dyDescent="0.3">
      <c r="A53" s="558"/>
      <c r="B53" s="561" t="b">
        <f>B52=B25</f>
        <v>1</v>
      </c>
      <c r="C53" s="559"/>
      <c r="D53" s="560"/>
      <c r="E53" s="561" t="b">
        <f>E52=E25</f>
        <v>1</v>
      </c>
      <c r="F53" s="559"/>
      <c r="G53" s="560"/>
      <c r="H53" s="561" t="b">
        <f>H52=H25</f>
        <v>1</v>
      </c>
      <c r="I53" s="559"/>
    </row>
    <row r="56" spans="1:9" ht="25" customHeight="1" x14ac:dyDescent="0.25">
      <c r="A56" s="703" t="s">
        <v>95</v>
      </c>
      <c r="B56" s="704"/>
      <c r="C56" s="704"/>
      <c r="D56" s="704"/>
      <c r="E56" s="704"/>
      <c r="F56" s="704"/>
      <c r="G56" s="704"/>
      <c r="H56" s="704"/>
      <c r="I56" s="704"/>
    </row>
    <row r="57" spans="1:9" ht="25" customHeight="1" x14ac:dyDescent="0.25">
      <c r="A57" s="703" t="s">
        <v>96</v>
      </c>
      <c r="B57" s="704"/>
      <c r="C57" s="704"/>
      <c r="D57" s="704"/>
      <c r="E57" s="704"/>
      <c r="F57" s="704"/>
      <c r="G57" s="704"/>
      <c r="H57" s="704"/>
      <c r="I57" s="704"/>
    </row>
    <row r="58" spans="1:9" ht="25" customHeight="1" x14ac:dyDescent="0.25">
      <c r="A58" s="703" t="s">
        <v>97</v>
      </c>
      <c r="B58" s="704"/>
      <c r="C58" s="704"/>
      <c r="D58" s="704"/>
      <c r="E58" s="704"/>
      <c r="F58" s="704"/>
      <c r="G58" s="704"/>
      <c r="H58" s="704"/>
      <c r="I58" s="704"/>
    </row>
    <row r="59" spans="1:9" ht="25" customHeight="1" x14ac:dyDescent="0.25">
      <c r="A59" s="703" t="s">
        <v>98</v>
      </c>
      <c r="B59" s="704"/>
      <c r="C59" s="704"/>
      <c r="D59" s="704"/>
      <c r="E59" s="704"/>
      <c r="F59" s="704"/>
      <c r="G59" s="704"/>
      <c r="H59" s="704"/>
      <c r="I59" s="704"/>
    </row>
    <row r="60" spans="1:9" ht="25" customHeight="1" x14ac:dyDescent="0.25">
      <c r="A60" s="703" t="s">
        <v>815</v>
      </c>
      <c r="B60" s="704"/>
      <c r="C60" s="704"/>
      <c r="D60" s="704"/>
      <c r="E60" s="704"/>
      <c r="F60" s="704"/>
      <c r="G60" s="704"/>
      <c r="H60" s="704"/>
      <c r="I60" s="704"/>
    </row>
    <row r="62" spans="1:9" x14ac:dyDescent="0.25">
      <c r="D62" s="96"/>
    </row>
    <row r="71" spans="1:1" x14ac:dyDescent="0.25">
      <c r="A71" s="96"/>
    </row>
  </sheetData>
  <sheetProtection password="CC72" sheet="1" objects="1" scenarios="1"/>
  <mergeCells count="9">
    <mergeCell ref="B1:C1"/>
    <mergeCell ref="E1:H1"/>
    <mergeCell ref="E3:F3"/>
    <mergeCell ref="A56:I56"/>
    <mergeCell ref="A60:I60"/>
    <mergeCell ref="A57:I57"/>
    <mergeCell ref="A58:I58"/>
    <mergeCell ref="A59:I59"/>
    <mergeCell ref="C6:I6"/>
  </mergeCells>
  <dataValidations count="2">
    <dataValidation type="list" allowBlank="1" showInputMessage="1" showErrorMessage="1" sqref="B7">
      <formula1>$C$7:$C$8</formula1>
    </dataValidation>
    <dataValidation type="list" allowBlank="1" showInputMessage="1" showErrorMessage="1" sqref="E5">
      <formula1>$J$5:$J$7</formula1>
    </dataValidation>
  </dataValidations>
  <hyperlinks>
    <hyperlink ref="C6" r:id="rId1"/>
  </hyperlinks>
  <pageMargins left="0.18" right="0.17" top="0.41" bottom="0.43" header="0.3" footer="0.3"/>
  <pageSetup paperSize="9"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Currency!$A$2:$A$30</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X276"/>
  <sheetViews>
    <sheetView showGridLines="0" showZeros="0" tabSelected="1" view="pageBreakPreview" zoomScale="90" zoomScaleNormal="89" zoomScaleSheetLayoutView="90" zoomScalePageLayoutView="95" workbookViewId="0">
      <selection activeCell="C46" sqref="C46"/>
    </sheetView>
  </sheetViews>
  <sheetFormatPr defaultColWidth="9.1796875" defaultRowHeight="10" outlineLevelRow="1" outlineLevelCol="1" x14ac:dyDescent="0.25"/>
  <cols>
    <col min="1" max="1" width="18.1796875" style="46" customWidth="1"/>
    <col min="2" max="2" width="6.26953125" style="607" customWidth="1"/>
    <col min="3" max="3" width="55.81640625" style="412" customWidth="1"/>
    <col min="4" max="4" width="3.26953125" style="65" customWidth="1"/>
    <col min="5" max="5" width="9.1796875" style="412" customWidth="1" outlineLevel="1"/>
    <col min="6" max="6" width="7.54296875" style="440" customWidth="1" outlineLevel="1"/>
    <col min="7" max="7" width="13" style="442" customWidth="1" outlineLevel="1"/>
    <col min="8" max="8" width="14" style="48" customWidth="1"/>
    <col min="9" max="9" width="12.453125" style="68" customWidth="1"/>
    <col min="10" max="10" width="2.7265625" style="76" customWidth="1"/>
    <col min="11" max="11" width="9.7265625" style="412" customWidth="1" outlineLevel="1"/>
    <col min="12" max="12" width="7.54296875" style="440" customWidth="1" outlineLevel="1"/>
    <col min="13" max="13" width="13" style="442" customWidth="1" outlineLevel="1"/>
    <col min="14" max="14" width="14" style="168" customWidth="1"/>
    <col min="15" max="15" width="12.54296875" style="68" customWidth="1"/>
    <col min="16" max="16" width="3.1796875" style="68" customWidth="1"/>
    <col min="17" max="17" width="9.453125" style="412" customWidth="1" outlineLevel="1"/>
    <col min="18" max="18" width="7.54296875" style="440" customWidth="1" outlineLevel="1"/>
    <col min="19" max="19" width="13" style="442" customWidth="1" outlineLevel="1"/>
    <col min="20" max="20" width="14" style="48" customWidth="1"/>
    <col min="21" max="21" width="12.54296875" style="68" customWidth="1"/>
    <col min="22" max="22" width="3.1796875" style="68" customWidth="1"/>
    <col min="23" max="23" width="17.1796875" style="68" customWidth="1"/>
    <col min="24" max="16384" width="9.1796875" style="44"/>
  </cols>
  <sheetData>
    <row r="2" spans="1:23" s="45" customFormat="1" ht="10.5" x14ac:dyDescent="0.25">
      <c r="A2" s="146" t="s">
        <v>99</v>
      </c>
      <c r="B2" s="714">
        <f>'Concept du projet'!E1</f>
        <v>0</v>
      </c>
      <c r="C2" s="715"/>
      <c r="D2" s="108"/>
      <c r="E2" s="438"/>
      <c r="F2" s="438"/>
      <c r="G2" s="439"/>
      <c r="H2" s="145"/>
      <c r="I2" s="69"/>
      <c r="J2" s="127"/>
      <c r="K2" s="438"/>
      <c r="L2" s="438"/>
      <c r="M2" s="439"/>
      <c r="N2" s="69"/>
      <c r="O2" s="69"/>
      <c r="P2" s="69"/>
      <c r="Q2" s="438"/>
      <c r="R2" s="438"/>
      <c r="S2" s="438"/>
      <c r="T2" s="67"/>
      <c r="U2" s="69"/>
      <c r="V2" s="69"/>
      <c r="W2" s="69"/>
    </row>
    <row r="3" spans="1:23" ht="10.5" x14ac:dyDescent="0.25">
      <c r="A3" s="146" t="s">
        <v>100</v>
      </c>
      <c r="B3" s="724">
        <f>'Concept du projet'!H10</f>
        <v>0</v>
      </c>
      <c r="C3" s="725"/>
      <c r="G3" s="435"/>
      <c r="H3" s="144"/>
    </row>
    <row r="4" spans="1:23" ht="10.5" x14ac:dyDescent="0.25">
      <c r="A4" s="146" t="s">
        <v>101</v>
      </c>
      <c r="B4" s="726">
        <f>'Concept du projet'!B3</f>
        <v>0</v>
      </c>
      <c r="C4" s="727"/>
      <c r="G4" s="441"/>
      <c r="H4" s="144"/>
    </row>
    <row r="5" spans="1:23" ht="10.5" x14ac:dyDescent="0.25">
      <c r="A5" s="146" t="s">
        <v>102</v>
      </c>
      <c r="B5" s="722">
        <f>'Concept du projet'!E3</f>
        <v>0</v>
      </c>
      <c r="C5" s="723"/>
      <c r="G5" s="441"/>
      <c r="H5" s="144"/>
    </row>
    <row r="6" spans="1:23" ht="10.5" thickBot="1" x14ac:dyDescent="0.3"/>
    <row r="7" spans="1:23" ht="42" x14ac:dyDescent="0.25">
      <c r="A7" s="84" t="s">
        <v>103</v>
      </c>
      <c r="B7" s="608" t="s">
        <v>104</v>
      </c>
      <c r="C7" s="413" t="s">
        <v>105</v>
      </c>
      <c r="D7" s="74"/>
      <c r="E7" s="443" t="s">
        <v>106</v>
      </c>
      <c r="F7" s="444" t="s">
        <v>107</v>
      </c>
      <c r="G7" s="445" t="s">
        <v>108</v>
      </c>
      <c r="H7" s="85" t="s">
        <v>109</v>
      </c>
      <c r="I7" s="87" t="s">
        <v>110</v>
      </c>
      <c r="J7" s="105"/>
      <c r="K7" s="506" t="s">
        <v>111</v>
      </c>
      <c r="L7" s="507" t="s">
        <v>112</v>
      </c>
      <c r="M7" s="508" t="s">
        <v>113</v>
      </c>
      <c r="N7" s="169" t="s">
        <v>114</v>
      </c>
      <c r="O7" s="134" t="s">
        <v>115</v>
      </c>
      <c r="P7" s="105"/>
      <c r="Q7" s="486" t="s">
        <v>116</v>
      </c>
      <c r="R7" s="487" t="s">
        <v>117</v>
      </c>
      <c r="S7" s="488" t="s">
        <v>118</v>
      </c>
      <c r="T7" s="204" t="s">
        <v>119</v>
      </c>
      <c r="U7" s="134" t="s">
        <v>120</v>
      </c>
      <c r="V7" s="105"/>
      <c r="W7" s="124" t="s">
        <v>121</v>
      </c>
    </row>
    <row r="8" spans="1:23" ht="12.75" customHeight="1" x14ac:dyDescent="0.25">
      <c r="A8" s="409" t="s">
        <v>122</v>
      </c>
      <c r="B8" s="609"/>
      <c r="C8" s="414"/>
      <c r="D8" s="194"/>
      <c r="E8" s="446" t="s">
        <v>123</v>
      </c>
      <c r="F8" s="447"/>
      <c r="G8" s="448"/>
      <c r="H8" s="643">
        <f>H10+H51+H56+H64+H69+H71</f>
        <v>0</v>
      </c>
      <c r="I8" s="534">
        <f>SUM(I10:I71)</f>
        <v>0</v>
      </c>
      <c r="J8" s="97"/>
      <c r="K8" s="446" t="s">
        <v>124</v>
      </c>
      <c r="L8" s="509"/>
      <c r="M8" s="510"/>
      <c r="N8" s="643">
        <f>N10+N51+N56+N64+N69+N71</f>
        <v>0</v>
      </c>
      <c r="O8" s="644">
        <f>SUM(O10:O71)</f>
        <v>0</v>
      </c>
      <c r="P8" s="97"/>
      <c r="Q8" s="446" t="s">
        <v>125</v>
      </c>
      <c r="R8" s="509"/>
      <c r="S8" s="510"/>
      <c r="T8" s="643">
        <f>T10+T51+T56+T64+T69+T71</f>
        <v>0</v>
      </c>
      <c r="U8" s="534">
        <f>SUM(U10:U71)</f>
        <v>0</v>
      </c>
      <c r="V8" s="97"/>
      <c r="W8" s="533">
        <f>W10+W51+W56+W64+W69+W71</f>
        <v>0</v>
      </c>
    </row>
    <row r="9" spans="1:23" ht="10.5" outlineLevel="1" x14ac:dyDescent="0.25">
      <c r="A9" s="52"/>
      <c r="B9" s="610"/>
      <c r="C9" s="415"/>
      <c r="D9" s="74"/>
      <c r="E9" s="449"/>
      <c r="F9" s="450"/>
      <c r="G9" s="450"/>
      <c r="H9" s="53"/>
      <c r="I9" s="77"/>
      <c r="K9" s="449"/>
      <c r="L9" s="450"/>
      <c r="M9" s="450"/>
      <c r="N9" s="181"/>
      <c r="O9" s="539"/>
      <c r="P9" s="76"/>
      <c r="Q9" s="449"/>
      <c r="R9" s="450"/>
      <c r="S9" s="450"/>
      <c r="T9" s="535"/>
      <c r="U9" s="77"/>
      <c r="V9" s="76"/>
      <c r="W9" s="122"/>
    </row>
    <row r="10" spans="1:23" s="55" customFormat="1" ht="11.25" customHeight="1" outlineLevel="1" x14ac:dyDescent="0.25">
      <c r="A10" s="111" t="s">
        <v>796</v>
      </c>
      <c r="B10" s="611"/>
      <c r="C10" s="416"/>
      <c r="D10" s="60"/>
      <c r="E10" s="451" t="str">
        <f>A10</f>
        <v>Formation, séminaire et autres activités</v>
      </c>
      <c r="F10" s="452"/>
      <c r="G10" s="453"/>
      <c r="H10" s="79">
        <f>SUM(H11:H49)</f>
        <v>0</v>
      </c>
      <c r="I10" s="80">
        <f>$H$10/4</f>
        <v>0</v>
      </c>
      <c r="J10" s="73"/>
      <c r="K10" s="451" t="str">
        <f>A10</f>
        <v>Formation, séminaire et autres activités</v>
      </c>
      <c r="L10" s="452"/>
      <c r="M10" s="453"/>
      <c r="N10" s="170">
        <f>SUM(N11:N49)</f>
        <v>0</v>
      </c>
      <c r="O10" s="80">
        <f>$N$10/4</f>
        <v>0</v>
      </c>
      <c r="P10" s="73"/>
      <c r="Q10" s="451" t="str">
        <f>A10</f>
        <v>Formation, séminaire et autres activités</v>
      </c>
      <c r="R10" s="452"/>
      <c r="S10" s="453"/>
      <c r="T10" s="79">
        <f>SUM(T11:T49)</f>
        <v>0</v>
      </c>
      <c r="U10" s="80">
        <f>$T$10/4</f>
        <v>0</v>
      </c>
      <c r="V10" s="73"/>
      <c r="W10" s="136">
        <f>T10+N10+H10</f>
        <v>0</v>
      </c>
    </row>
    <row r="11" spans="1:23" ht="10.5" outlineLevel="1" x14ac:dyDescent="0.25">
      <c r="A11" s="404"/>
      <c r="B11" s="612"/>
      <c r="C11" s="401"/>
      <c r="E11" s="454" t="s">
        <v>126</v>
      </c>
      <c r="F11" s="455"/>
      <c r="G11" s="456"/>
      <c r="H11" s="57">
        <f>F11*G11</f>
        <v>0</v>
      </c>
      <c r="I11" s="132"/>
      <c r="K11" s="454" t="str">
        <f>E11</f>
        <v>Par jour</v>
      </c>
      <c r="L11" s="455"/>
      <c r="M11" s="456"/>
      <c r="N11" s="57">
        <f>L11*M11</f>
        <v>0</v>
      </c>
      <c r="O11" s="77"/>
      <c r="P11" s="76"/>
      <c r="Q11" s="464"/>
      <c r="R11" s="455"/>
      <c r="S11" s="456"/>
      <c r="T11" s="57">
        <f>R11*S11</f>
        <v>0</v>
      </c>
      <c r="U11" s="77"/>
      <c r="V11" s="76"/>
      <c r="W11" s="122"/>
    </row>
    <row r="12" spans="1:23" ht="10.5" outlineLevel="1" x14ac:dyDescent="0.25">
      <c r="A12" s="404"/>
      <c r="B12" s="612"/>
      <c r="C12" s="401"/>
      <c r="E12" s="454"/>
      <c r="F12" s="455"/>
      <c r="G12" s="456"/>
      <c r="H12" s="57">
        <f t="shared" ref="H12:H49" si="0">F12*G12</f>
        <v>0</v>
      </c>
      <c r="I12" s="77"/>
      <c r="K12" s="454"/>
      <c r="L12" s="455"/>
      <c r="M12" s="456"/>
      <c r="N12" s="57">
        <f t="shared" ref="N12:N49" si="1">L12*M12</f>
        <v>0</v>
      </c>
      <c r="O12" s="77"/>
      <c r="P12" s="76"/>
      <c r="Q12" s="464"/>
      <c r="R12" s="455"/>
      <c r="S12" s="456"/>
      <c r="T12" s="57">
        <f t="shared" ref="T12:T49" si="2">R12*S12</f>
        <v>0</v>
      </c>
      <c r="U12" s="77"/>
      <c r="V12" s="76"/>
      <c r="W12" s="122"/>
    </row>
    <row r="13" spans="1:23" ht="10.5" outlineLevel="1" x14ac:dyDescent="0.25">
      <c r="A13" s="404"/>
      <c r="B13" s="612"/>
      <c r="C13" s="401"/>
      <c r="E13" s="454"/>
      <c r="F13" s="455"/>
      <c r="G13" s="456"/>
      <c r="H13" s="57">
        <f t="shared" si="0"/>
        <v>0</v>
      </c>
      <c r="I13" s="77"/>
      <c r="K13" s="454"/>
      <c r="L13" s="455"/>
      <c r="M13" s="456"/>
      <c r="N13" s="57">
        <f t="shared" si="1"/>
        <v>0</v>
      </c>
      <c r="O13" s="77"/>
      <c r="P13" s="76"/>
      <c r="Q13" s="464"/>
      <c r="R13" s="455"/>
      <c r="S13" s="456"/>
      <c r="T13" s="57">
        <f t="shared" si="2"/>
        <v>0</v>
      </c>
      <c r="U13" s="77"/>
      <c r="V13" s="76"/>
      <c r="W13" s="122"/>
    </row>
    <row r="14" spans="1:23" ht="10.5" outlineLevel="1" x14ac:dyDescent="0.25">
      <c r="A14" s="404"/>
      <c r="B14" s="612"/>
      <c r="C14" s="401"/>
      <c r="E14" s="454"/>
      <c r="F14" s="455"/>
      <c r="G14" s="456"/>
      <c r="H14" s="57">
        <f t="shared" si="0"/>
        <v>0</v>
      </c>
      <c r="I14" s="77"/>
      <c r="K14" s="454"/>
      <c r="L14" s="455"/>
      <c r="M14" s="456"/>
      <c r="N14" s="57">
        <f t="shared" si="1"/>
        <v>0</v>
      </c>
      <c r="O14" s="77"/>
      <c r="P14" s="76"/>
      <c r="Q14" s="464"/>
      <c r="R14" s="455"/>
      <c r="S14" s="456"/>
      <c r="T14" s="57">
        <f t="shared" si="2"/>
        <v>0</v>
      </c>
      <c r="U14" s="77"/>
      <c r="V14" s="76"/>
      <c r="W14" s="122"/>
    </row>
    <row r="15" spans="1:23" ht="10.5" outlineLevel="1" x14ac:dyDescent="0.25">
      <c r="A15" s="404"/>
      <c r="B15" s="612"/>
      <c r="C15" s="401"/>
      <c r="E15" s="454"/>
      <c r="F15" s="455"/>
      <c r="G15" s="456"/>
      <c r="H15" s="57">
        <f t="shared" si="0"/>
        <v>0</v>
      </c>
      <c r="I15" s="77"/>
      <c r="K15" s="454"/>
      <c r="L15" s="455"/>
      <c r="M15" s="456"/>
      <c r="N15" s="57">
        <f t="shared" si="1"/>
        <v>0</v>
      </c>
      <c r="O15" s="77"/>
      <c r="P15" s="76"/>
      <c r="Q15" s="464"/>
      <c r="R15" s="455"/>
      <c r="S15" s="456"/>
      <c r="T15" s="57">
        <f t="shared" si="2"/>
        <v>0</v>
      </c>
      <c r="U15" s="77"/>
      <c r="V15" s="76"/>
      <c r="W15" s="122"/>
    </row>
    <row r="16" spans="1:23" ht="10.5" outlineLevel="1" x14ac:dyDescent="0.25">
      <c r="A16" s="404"/>
      <c r="B16" s="612"/>
      <c r="C16" s="401"/>
      <c r="E16" s="454"/>
      <c r="F16" s="455"/>
      <c r="G16" s="456"/>
      <c r="H16" s="57">
        <f t="shared" si="0"/>
        <v>0</v>
      </c>
      <c r="I16" s="77"/>
      <c r="K16" s="454"/>
      <c r="L16" s="455"/>
      <c r="M16" s="456"/>
      <c r="N16" s="57">
        <f t="shared" si="1"/>
        <v>0</v>
      </c>
      <c r="O16" s="77"/>
      <c r="P16" s="76"/>
      <c r="Q16" s="464"/>
      <c r="R16" s="455"/>
      <c r="S16" s="456"/>
      <c r="T16" s="57">
        <f t="shared" si="2"/>
        <v>0</v>
      </c>
      <c r="U16" s="77"/>
      <c r="V16" s="76"/>
      <c r="W16" s="122"/>
    </row>
    <row r="17" spans="1:23" ht="10.5" outlineLevel="1" x14ac:dyDescent="0.25">
      <c r="A17" s="404"/>
      <c r="B17" s="612"/>
      <c r="C17" s="401"/>
      <c r="E17" s="454"/>
      <c r="F17" s="455"/>
      <c r="G17" s="456"/>
      <c r="H17" s="57">
        <f t="shared" si="0"/>
        <v>0</v>
      </c>
      <c r="I17" s="77"/>
      <c r="K17" s="454"/>
      <c r="L17" s="455"/>
      <c r="M17" s="456"/>
      <c r="N17" s="57">
        <f t="shared" si="1"/>
        <v>0</v>
      </c>
      <c r="O17" s="77"/>
      <c r="P17" s="76"/>
      <c r="Q17" s="464"/>
      <c r="R17" s="455"/>
      <c r="S17" s="456"/>
      <c r="T17" s="57">
        <f t="shared" si="2"/>
        <v>0</v>
      </c>
      <c r="U17" s="77"/>
      <c r="V17" s="76"/>
      <c r="W17" s="122"/>
    </row>
    <row r="18" spans="1:23" ht="10.5" outlineLevel="1" x14ac:dyDescent="0.25">
      <c r="A18" s="404"/>
      <c r="B18" s="612"/>
      <c r="C18" s="401"/>
      <c r="E18" s="454"/>
      <c r="F18" s="455"/>
      <c r="G18" s="456"/>
      <c r="H18" s="57">
        <f t="shared" si="0"/>
        <v>0</v>
      </c>
      <c r="I18" s="77"/>
      <c r="K18" s="454"/>
      <c r="L18" s="455"/>
      <c r="M18" s="456"/>
      <c r="N18" s="57">
        <f t="shared" si="1"/>
        <v>0</v>
      </c>
      <c r="O18" s="77"/>
      <c r="P18" s="76"/>
      <c r="Q18" s="464"/>
      <c r="R18" s="455"/>
      <c r="S18" s="456"/>
      <c r="T18" s="57">
        <f t="shared" si="2"/>
        <v>0</v>
      </c>
      <c r="U18" s="77"/>
      <c r="V18" s="76"/>
      <c r="W18" s="122"/>
    </row>
    <row r="19" spans="1:23" ht="10.5" outlineLevel="1" x14ac:dyDescent="0.25">
      <c r="A19" s="404"/>
      <c r="B19" s="612"/>
      <c r="C19" s="401"/>
      <c r="E19" s="454"/>
      <c r="F19" s="455"/>
      <c r="G19" s="456"/>
      <c r="H19" s="57">
        <f t="shared" si="0"/>
        <v>0</v>
      </c>
      <c r="I19" s="77"/>
      <c r="K19" s="454"/>
      <c r="L19" s="455"/>
      <c r="M19" s="456"/>
      <c r="N19" s="57">
        <f t="shared" si="1"/>
        <v>0</v>
      </c>
      <c r="O19" s="77"/>
      <c r="P19" s="76"/>
      <c r="Q19" s="464"/>
      <c r="R19" s="455"/>
      <c r="S19" s="456"/>
      <c r="T19" s="57">
        <f t="shared" si="2"/>
        <v>0</v>
      </c>
      <c r="U19" s="77"/>
      <c r="V19" s="76"/>
      <c r="W19" s="122"/>
    </row>
    <row r="20" spans="1:23" ht="10.5" outlineLevel="1" x14ac:dyDescent="0.25">
      <c r="A20" s="404"/>
      <c r="B20" s="612"/>
      <c r="C20" s="401"/>
      <c r="E20" s="454"/>
      <c r="F20" s="455"/>
      <c r="G20" s="456"/>
      <c r="H20" s="57">
        <f t="shared" si="0"/>
        <v>0</v>
      </c>
      <c r="I20" s="77"/>
      <c r="K20" s="454"/>
      <c r="L20" s="455"/>
      <c r="M20" s="456"/>
      <c r="N20" s="57">
        <f t="shared" si="1"/>
        <v>0</v>
      </c>
      <c r="O20" s="77"/>
      <c r="P20" s="76"/>
      <c r="Q20" s="464"/>
      <c r="R20" s="455"/>
      <c r="S20" s="456"/>
      <c r="T20" s="57">
        <f t="shared" si="2"/>
        <v>0</v>
      </c>
      <c r="U20" s="77"/>
      <c r="V20" s="76"/>
      <c r="W20" s="122"/>
    </row>
    <row r="21" spans="1:23" ht="10.5" outlineLevel="1" x14ac:dyDescent="0.25">
      <c r="A21" s="404"/>
      <c r="B21" s="612"/>
      <c r="C21" s="401"/>
      <c r="E21" s="454"/>
      <c r="F21" s="455"/>
      <c r="G21" s="456"/>
      <c r="H21" s="57">
        <f t="shared" si="0"/>
        <v>0</v>
      </c>
      <c r="I21" s="77"/>
      <c r="K21" s="454"/>
      <c r="L21" s="455"/>
      <c r="M21" s="456"/>
      <c r="N21" s="57">
        <f t="shared" si="1"/>
        <v>0</v>
      </c>
      <c r="O21" s="77"/>
      <c r="P21" s="76"/>
      <c r="Q21" s="464"/>
      <c r="R21" s="455"/>
      <c r="S21" s="456"/>
      <c r="T21" s="57">
        <f t="shared" si="2"/>
        <v>0</v>
      </c>
      <c r="U21" s="77"/>
      <c r="V21" s="76"/>
      <c r="W21" s="122"/>
    </row>
    <row r="22" spans="1:23" ht="10.5" outlineLevel="1" x14ac:dyDescent="0.25">
      <c r="A22" s="404"/>
      <c r="B22" s="612"/>
      <c r="C22" s="401"/>
      <c r="E22" s="454"/>
      <c r="F22" s="455"/>
      <c r="G22" s="456"/>
      <c r="H22" s="57">
        <f t="shared" si="0"/>
        <v>0</v>
      </c>
      <c r="I22" s="77"/>
      <c r="K22" s="454"/>
      <c r="L22" s="455"/>
      <c r="M22" s="456"/>
      <c r="N22" s="57">
        <f t="shared" si="1"/>
        <v>0</v>
      </c>
      <c r="O22" s="77"/>
      <c r="P22" s="76"/>
      <c r="Q22" s="464"/>
      <c r="R22" s="455"/>
      <c r="S22" s="456"/>
      <c r="T22" s="57">
        <f t="shared" si="2"/>
        <v>0</v>
      </c>
      <c r="U22" s="77"/>
      <c r="V22" s="76"/>
      <c r="W22" s="122"/>
    </row>
    <row r="23" spans="1:23" ht="10.5" outlineLevel="1" x14ac:dyDescent="0.25">
      <c r="A23" s="404"/>
      <c r="B23" s="612"/>
      <c r="C23" s="401"/>
      <c r="E23" s="454"/>
      <c r="F23" s="455"/>
      <c r="G23" s="456"/>
      <c r="H23" s="57">
        <f t="shared" si="0"/>
        <v>0</v>
      </c>
      <c r="I23" s="77"/>
      <c r="K23" s="454"/>
      <c r="L23" s="455"/>
      <c r="M23" s="456"/>
      <c r="N23" s="57">
        <f t="shared" si="1"/>
        <v>0</v>
      </c>
      <c r="O23" s="77"/>
      <c r="P23" s="76"/>
      <c r="Q23" s="464"/>
      <c r="R23" s="455"/>
      <c r="S23" s="456"/>
      <c r="T23" s="57">
        <f t="shared" si="2"/>
        <v>0</v>
      </c>
      <c r="U23" s="77"/>
      <c r="V23" s="76"/>
      <c r="W23" s="122"/>
    </row>
    <row r="24" spans="1:23" ht="10.5" outlineLevel="1" x14ac:dyDescent="0.25">
      <c r="A24" s="404"/>
      <c r="B24" s="612"/>
      <c r="C24" s="401"/>
      <c r="E24" s="454"/>
      <c r="F24" s="455"/>
      <c r="G24" s="456"/>
      <c r="H24" s="57">
        <f t="shared" si="0"/>
        <v>0</v>
      </c>
      <c r="I24" s="77"/>
      <c r="K24" s="454"/>
      <c r="L24" s="455"/>
      <c r="M24" s="456"/>
      <c r="N24" s="57">
        <f t="shared" si="1"/>
        <v>0</v>
      </c>
      <c r="O24" s="77"/>
      <c r="P24" s="76"/>
      <c r="Q24" s="464"/>
      <c r="R24" s="455"/>
      <c r="S24" s="456"/>
      <c r="T24" s="57">
        <f t="shared" si="2"/>
        <v>0</v>
      </c>
      <c r="U24" s="77"/>
      <c r="V24" s="76"/>
      <c r="W24" s="122"/>
    </row>
    <row r="25" spans="1:23" ht="10.5" outlineLevel="1" x14ac:dyDescent="0.25">
      <c r="A25" s="404"/>
      <c r="B25" s="612"/>
      <c r="C25" s="401"/>
      <c r="E25" s="454"/>
      <c r="F25" s="455"/>
      <c r="G25" s="456"/>
      <c r="H25" s="57">
        <f t="shared" si="0"/>
        <v>0</v>
      </c>
      <c r="I25" s="77"/>
      <c r="K25" s="454"/>
      <c r="L25" s="455"/>
      <c r="M25" s="456"/>
      <c r="N25" s="57">
        <f t="shared" si="1"/>
        <v>0</v>
      </c>
      <c r="O25" s="77"/>
      <c r="P25" s="76"/>
      <c r="Q25" s="464"/>
      <c r="R25" s="455"/>
      <c r="S25" s="456"/>
      <c r="T25" s="57">
        <f t="shared" si="2"/>
        <v>0</v>
      </c>
      <c r="U25" s="77"/>
      <c r="V25" s="76"/>
      <c r="W25" s="122"/>
    </row>
    <row r="26" spans="1:23" ht="10.5" outlineLevel="1" x14ac:dyDescent="0.25">
      <c r="A26" s="404"/>
      <c r="B26" s="612"/>
      <c r="C26" s="401"/>
      <c r="E26" s="454"/>
      <c r="F26" s="455"/>
      <c r="G26" s="456"/>
      <c r="H26" s="57">
        <f t="shared" si="0"/>
        <v>0</v>
      </c>
      <c r="I26" s="77"/>
      <c r="K26" s="454"/>
      <c r="L26" s="455"/>
      <c r="M26" s="456"/>
      <c r="N26" s="57">
        <f t="shared" si="1"/>
        <v>0</v>
      </c>
      <c r="O26" s="77"/>
      <c r="P26" s="76"/>
      <c r="Q26" s="464"/>
      <c r="R26" s="455"/>
      <c r="S26" s="456"/>
      <c r="T26" s="57">
        <f t="shared" si="2"/>
        <v>0</v>
      </c>
      <c r="U26" s="77"/>
      <c r="V26" s="76"/>
      <c r="W26" s="122"/>
    </row>
    <row r="27" spans="1:23" ht="10.5" outlineLevel="1" x14ac:dyDescent="0.25">
      <c r="A27" s="404"/>
      <c r="B27" s="612"/>
      <c r="C27" s="401"/>
      <c r="E27" s="454"/>
      <c r="F27" s="455"/>
      <c r="G27" s="456"/>
      <c r="H27" s="57">
        <f t="shared" si="0"/>
        <v>0</v>
      </c>
      <c r="I27" s="77"/>
      <c r="K27" s="454"/>
      <c r="L27" s="455"/>
      <c r="M27" s="456"/>
      <c r="N27" s="57">
        <f t="shared" si="1"/>
        <v>0</v>
      </c>
      <c r="O27" s="77"/>
      <c r="P27" s="76"/>
      <c r="Q27" s="464"/>
      <c r="R27" s="455"/>
      <c r="S27" s="456"/>
      <c r="T27" s="57">
        <f t="shared" si="2"/>
        <v>0</v>
      </c>
      <c r="U27" s="77"/>
      <c r="V27" s="76"/>
      <c r="W27" s="122"/>
    </row>
    <row r="28" spans="1:23" ht="10.5" outlineLevel="1" x14ac:dyDescent="0.25">
      <c r="A28" s="404"/>
      <c r="B28" s="612"/>
      <c r="C28" s="401"/>
      <c r="E28" s="454"/>
      <c r="F28" s="455"/>
      <c r="G28" s="456"/>
      <c r="H28" s="57">
        <f t="shared" si="0"/>
        <v>0</v>
      </c>
      <c r="I28" s="77"/>
      <c r="K28" s="454"/>
      <c r="L28" s="455"/>
      <c r="M28" s="456"/>
      <c r="N28" s="57">
        <f t="shared" si="1"/>
        <v>0</v>
      </c>
      <c r="O28" s="77"/>
      <c r="P28" s="76"/>
      <c r="Q28" s="464"/>
      <c r="R28" s="455"/>
      <c r="S28" s="456"/>
      <c r="T28" s="57">
        <f t="shared" si="2"/>
        <v>0</v>
      </c>
      <c r="U28" s="77"/>
      <c r="V28" s="76"/>
      <c r="W28" s="122"/>
    </row>
    <row r="29" spans="1:23" ht="10.5" outlineLevel="1" x14ac:dyDescent="0.25">
      <c r="A29" s="404"/>
      <c r="B29" s="612"/>
      <c r="C29" s="401"/>
      <c r="E29" s="454"/>
      <c r="F29" s="455"/>
      <c r="G29" s="456"/>
      <c r="H29" s="57">
        <f t="shared" si="0"/>
        <v>0</v>
      </c>
      <c r="I29" s="77"/>
      <c r="K29" s="454"/>
      <c r="L29" s="455"/>
      <c r="M29" s="456"/>
      <c r="N29" s="57">
        <f t="shared" si="1"/>
        <v>0</v>
      </c>
      <c r="O29" s="77"/>
      <c r="P29" s="76"/>
      <c r="Q29" s="464"/>
      <c r="R29" s="455"/>
      <c r="S29" s="456"/>
      <c r="T29" s="57">
        <f t="shared" si="2"/>
        <v>0</v>
      </c>
      <c r="U29" s="77"/>
      <c r="V29" s="76"/>
      <c r="W29" s="122"/>
    </row>
    <row r="30" spans="1:23" ht="10.5" outlineLevel="1" x14ac:dyDescent="0.25">
      <c r="A30" s="404"/>
      <c r="B30" s="612"/>
      <c r="C30" s="401"/>
      <c r="E30" s="454"/>
      <c r="F30" s="455"/>
      <c r="G30" s="456"/>
      <c r="H30" s="57">
        <f t="shared" si="0"/>
        <v>0</v>
      </c>
      <c r="I30" s="77"/>
      <c r="K30" s="454"/>
      <c r="L30" s="455"/>
      <c r="M30" s="456"/>
      <c r="N30" s="57">
        <f t="shared" si="1"/>
        <v>0</v>
      </c>
      <c r="O30" s="77"/>
      <c r="P30" s="76"/>
      <c r="Q30" s="464"/>
      <c r="R30" s="455"/>
      <c r="S30" s="456"/>
      <c r="T30" s="57">
        <f t="shared" si="2"/>
        <v>0</v>
      </c>
      <c r="U30" s="77"/>
      <c r="V30" s="76"/>
      <c r="W30" s="122"/>
    </row>
    <row r="31" spans="1:23" ht="10.5" outlineLevel="1" x14ac:dyDescent="0.25">
      <c r="A31" s="404"/>
      <c r="B31" s="612"/>
      <c r="C31" s="401"/>
      <c r="E31" s="454"/>
      <c r="F31" s="455"/>
      <c r="G31" s="456"/>
      <c r="H31" s="57">
        <f t="shared" si="0"/>
        <v>0</v>
      </c>
      <c r="I31" s="77"/>
      <c r="K31" s="454"/>
      <c r="L31" s="455"/>
      <c r="M31" s="456"/>
      <c r="N31" s="57">
        <f t="shared" si="1"/>
        <v>0</v>
      </c>
      <c r="O31" s="77"/>
      <c r="P31" s="76"/>
      <c r="Q31" s="464"/>
      <c r="R31" s="455"/>
      <c r="S31" s="456"/>
      <c r="T31" s="57">
        <f t="shared" si="2"/>
        <v>0</v>
      </c>
      <c r="U31" s="77"/>
      <c r="V31" s="76"/>
      <c r="W31" s="122"/>
    </row>
    <row r="32" spans="1:23" ht="10.5" outlineLevel="1" x14ac:dyDescent="0.25">
      <c r="A32" s="404"/>
      <c r="B32" s="612"/>
      <c r="C32" s="401"/>
      <c r="E32" s="454"/>
      <c r="F32" s="455"/>
      <c r="G32" s="456"/>
      <c r="H32" s="57">
        <f t="shared" si="0"/>
        <v>0</v>
      </c>
      <c r="I32" s="77"/>
      <c r="K32" s="454"/>
      <c r="L32" s="455"/>
      <c r="M32" s="456"/>
      <c r="N32" s="57">
        <f t="shared" si="1"/>
        <v>0</v>
      </c>
      <c r="O32" s="77"/>
      <c r="P32" s="76"/>
      <c r="Q32" s="464"/>
      <c r="R32" s="455"/>
      <c r="S32" s="456"/>
      <c r="T32" s="57">
        <f t="shared" si="2"/>
        <v>0</v>
      </c>
      <c r="U32" s="77"/>
      <c r="V32" s="76"/>
      <c r="W32" s="122"/>
    </row>
    <row r="33" spans="1:23" ht="10.5" outlineLevel="1" x14ac:dyDescent="0.25">
      <c r="A33" s="404"/>
      <c r="B33" s="612"/>
      <c r="C33" s="401"/>
      <c r="E33" s="454"/>
      <c r="F33" s="455"/>
      <c r="G33" s="456"/>
      <c r="H33" s="57">
        <f t="shared" si="0"/>
        <v>0</v>
      </c>
      <c r="I33" s="77"/>
      <c r="K33" s="454"/>
      <c r="L33" s="455"/>
      <c r="M33" s="456"/>
      <c r="N33" s="57">
        <f t="shared" si="1"/>
        <v>0</v>
      </c>
      <c r="O33" s="77"/>
      <c r="P33" s="76"/>
      <c r="Q33" s="464"/>
      <c r="R33" s="455"/>
      <c r="S33" s="456"/>
      <c r="T33" s="57">
        <f t="shared" si="2"/>
        <v>0</v>
      </c>
      <c r="U33" s="77"/>
      <c r="V33" s="76"/>
      <c r="W33" s="122"/>
    </row>
    <row r="34" spans="1:23" ht="10.5" outlineLevel="1" x14ac:dyDescent="0.25">
      <c r="A34" s="404"/>
      <c r="B34" s="612"/>
      <c r="C34" s="401"/>
      <c r="E34" s="454"/>
      <c r="F34" s="455"/>
      <c r="G34" s="456"/>
      <c r="H34" s="57">
        <f t="shared" si="0"/>
        <v>0</v>
      </c>
      <c r="I34" s="77"/>
      <c r="K34" s="454"/>
      <c r="L34" s="455"/>
      <c r="M34" s="456"/>
      <c r="N34" s="57">
        <f t="shared" si="1"/>
        <v>0</v>
      </c>
      <c r="O34" s="77"/>
      <c r="P34" s="76"/>
      <c r="Q34" s="464"/>
      <c r="R34" s="455"/>
      <c r="S34" s="456"/>
      <c r="T34" s="57">
        <f t="shared" si="2"/>
        <v>0</v>
      </c>
      <c r="U34" s="77"/>
      <c r="V34" s="76"/>
      <c r="W34" s="122"/>
    </row>
    <row r="35" spans="1:23" ht="10.5" outlineLevel="1" x14ac:dyDescent="0.25">
      <c r="A35" s="404"/>
      <c r="B35" s="612"/>
      <c r="C35" s="401"/>
      <c r="E35" s="454"/>
      <c r="F35" s="455"/>
      <c r="G35" s="456"/>
      <c r="H35" s="57">
        <f t="shared" si="0"/>
        <v>0</v>
      </c>
      <c r="I35" s="77"/>
      <c r="K35" s="454"/>
      <c r="L35" s="455"/>
      <c r="M35" s="456"/>
      <c r="N35" s="57">
        <f t="shared" si="1"/>
        <v>0</v>
      </c>
      <c r="O35" s="77"/>
      <c r="P35" s="76"/>
      <c r="Q35" s="464"/>
      <c r="R35" s="455"/>
      <c r="S35" s="456"/>
      <c r="T35" s="57">
        <f t="shared" si="2"/>
        <v>0</v>
      </c>
      <c r="U35" s="77"/>
      <c r="V35" s="76"/>
      <c r="W35" s="122"/>
    </row>
    <row r="36" spans="1:23" ht="10.5" outlineLevel="1" x14ac:dyDescent="0.25">
      <c r="A36" s="404"/>
      <c r="B36" s="612"/>
      <c r="C36" s="401"/>
      <c r="E36" s="454"/>
      <c r="F36" s="455"/>
      <c r="G36" s="456"/>
      <c r="H36" s="57">
        <f t="shared" si="0"/>
        <v>0</v>
      </c>
      <c r="I36" s="77"/>
      <c r="K36" s="454"/>
      <c r="L36" s="455"/>
      <c r="M36" s="456"/>
      <c r="N36" s="57">
        <f t="shared" si="1"/>
        <v>0</v>
      </c>
      <c r="O36" s="77"/>
      <c r="P36" s="76"/>
      <c r="Q36" s="464"/>
      <c r="R36" s="455"/>
      <c r="S36" s="456"/>
      <c r="T36" s="57">
        <f t="shared" si="2"/>
        <v>0</v>
      </c>
      <c r="U36" s="77"/>
      <c r="V36" s="76"/>
      <c r="W36" s="122"/>
    </row>
    <row r="37" spans="1:23" ht="10.5" outlineLevel="1" x14ac:dyDescent="0.25">
      <c r="A37" s="404"/>
      <c r="B37" s="612"/>
      <c r="C37" s="401"/>
      <c r="E37" s="454"/>
      <c r="F37" s="455"/>
      <c r="G37" s="456"/>
      <c r="H37" s="57">
        <f t="shared" si="0"/>
        <v>0</v>
      </c>
      <c r="I37" s="77"/>
      <c r="K37" s="454"/>
      <c r="L37" s="455"/>
      <c r="M37" s="456"/>
      <c r="N37" s="57">
        <f t="shared" si="1"/>
        <v>0</v>
      </c>
      <c r="O37" s="77"/>
      <c r="P37" s="76"/>
      <c r="Q37" s="464"/>
      <c r="R37" s="455"/>
      <c r="S37" s="456"/>
      <c r="T37" s="57">
        <f t="shared" si="2"/>
        <v>0</v>
      </c>
      <c r="U37" s="77"/>
      <c r="V37" s="76"/>
      <c r="W37" s="122"/>
    </row>
    <row r="38" spans="1:23" ht="10.5" outlineLevel="1" x14ac:dyDescent="0.25">
      <c r="A38" s="404"/>
      <c r="B38" s="612"/>
      <c r="C38" s="401"/>
      <c r="E38" s="454"/>
      <c r="F38" s="455"/>
      <c r="G38" s="456"/>
      <c r="H38" s="57">
        <f t="shared" si="0"/>
        <v>0</v>
      </c>
      <c r="I38" s="77"/>
      <c r="K38" s="454">
        <f t="shared" ref="K38:K49" si="3">E38</f>
        <v>0</v>
      </c>
      <c r="L38" s="455"/>
      <c r="M38" s="456"/>
      <c r="N38" s="57">
        <f t="shared" si="1"/>
        <v>0</v>
      </c>
      <c r="O38" s="77"/>
      <c r="P38" s="76"/>
      <c r="Q38" s="464"/>
      <c r="R38" s="455"/>
      <c r="S38" s="456"/>
      <c r="T38" s="57">
        <f t="shared" si="2"/>
        <v>0</v>
      </c>
      <c r="U38" s="77"/>
      <c r="V38" s="76"/>
      <c r="W38" s="122"/>
    </row>
    <row r="39" spans="1:23" ht="10.5" outlineLevel="1" x14ac:dyDescent="0.25">
      <c r="A39" s="404"/>
      <c r="B39" s="612"/>
      <c r="C39" s="401"/>
      <c r="E39" s="454"/>
      <c r="F39" s="455"/>
      <c r="G39" s="456"/>
      <c r="H39" s="57">
        <f t="shared" si="0"/>
        <v>0</v>
      </c>
      <c r="I39" s="77"/>
      <c r="K39" s="454">
        <f t="shared" si="3"/>
        <v>0</v>
      </c>
      <c r="L39" s="455"/>
      <c r="M39" s="456"/>
      <c r="N39" s="57">
        <f t="shared" si="1"/>
        <v>0</v>
      </c>
      <c r="O39" s="77"/>
      <c r="P39" s="76"/>
      <c r="Q39" s="464"/>
      <c r="R39" s="455"/>
      <c r="S39" s="456"/>
      <c r="T39" s="57">
        <f t="shared" si="2"/>
        <v>0</v>
      </c>
      <c r="U39" s="77"/>
      <c r="V39" s="76"/>
      <c r="W39" s="122"/>
    </row>
    <row r="40" spans="1:23" ht="10.5" outlineLevel="1" x14ac:dyDescent="0.25">
      <c r="A40" s="404"/>
      <c r="B40" s="612"/>
      <c r="C40" s="402"/>
      <c r="E40" s="454"/>
      <c r="F40" s="455"/>
      <c r="G40" s="456"/>
      <c r="H40" s="57">
        <f t="shared" si="0"/>
        <v>0</v>
      </c>
      <c r="I40" s="77"/>
      <c r="K40" s="454">
        <f t="shared" si="3"/>
        <v>0</v>
      </c>
      <c r="L40" s="455"/>
      <c r="M40" s="456"/>
      <c r="N40" s="57">
        <f t="shared" si="1"/>
        <v>0</v>
      </c>
      <c r="O40" s="77"/>
      <c r="P40" s="76"/>
      <c r="Q40" s="464"/>
      <c r="R40" s="455"/>
      <c r="S40" s="456"/>
      <c r="T40" s="57">
        <f t="shared" si="2"/>
        <v>0</v>
      </c>
      <c r="U40" s="77"/>
      <c r="V40" s="76"/>
      <c r="W40" s="122"/>
    </row>
    <row r="41" spans="1:23" ht="10.5" outlineLevel="1" x14ac:dyDescent="0.25">
      <c r="A41" s="404"/>
      <c r="B41" s="612"/>
      <c r="C41" s="402"/>
      <c r="E41" s="454"/>
      <c r="F41" s="455"/>
      <c r="G41" s="456"/>
      <c r="H41" s="57">
        <f t="shared" si="0"/>
        <v>0</v>
      </c>
      <c r="I41" s="77"/>
      <c r="K41" s="454"/>
      <c r="L41" s="455"/>
      <c r="M41" s="456"/>
      <c r="N41" s="57">
        <f t="shared" si="1"/>
        <v>0</v>
      </c>
      <c r="O41" s="77"/>
      <c r="P41" s="76"/>
      <c r="Q41" s="464"/>
      <c r="R41" s="455"/>
      <c r="S41" s="456"/>
      <c r="T41" s="57">
        <f t="shared" si="2"/>
        <v>0</v>
      </c>
      <c r="U41" s="77"/>
      <c r="V41" s="76"/>
      <c r="W41" s="122"/>
    </row>
    <row r="42" spans="1:23" ht="10.5" outlineLevel="1" x14ac:dyDescent="0.25">
      <c r="A42" s="404"/>
      <c r="B42" s="612"/>
      <c r="C42" s="402"/>
      <c r="E42" s="454"/>
      <c r="F42" s="455"/>
      <c r="G42" s="456"/>
      <c r="H42" s="57">
        <f t="shared" si="0"/>
        <v>0</v>
      </c>
      <c r="I42" s="77"/>
      <c r="K42" s="454"/>
      <c r="L42" s="455"/>
      <c r="M42" s="456"/>
      <c r="N42" s="57">
        <f t="shared" si="1"/>
        <v>0</v>
      </c>
      <c r="O42" s="77"/>
      <c r="P42" s="76"/>
      <c r="Q42" s="464"/>
      <c r="R42" s="455"/>
      <c r="S42" s="456"/>
      <c r="T42" s="57">
        <f t="shared" si="2"/>
        <v>0</v>
      </c>
      <c r="U42" s="77"/>
      <c r="V42" s="76"/>
      <c r="W42" s="122"/>
    </row>
    <row r="43" spans="1:23" ht="10.5" outlineLevel="1" x14ac:dyDescent="0.25">
      <c r="A43" s="404"/>
      <c r="B43" s="612"/>
      <c r="C43" s="402"/>
      <c r="E43" s="454"/>
      <c r="F43" s="455"/>
      <c r="G43" s="456"/>
      <c r="H43" s="57">
        <f t="shared" si="0"/>
        <v>0</v>
      </c>
      <c r="I43" s="77"/>
      <c r="K43" s="454"/>
      <c r="L43" s="455"/>
      <c r="M43" s="456"/>
      <c r="N43" s="57">
        <f t="shared" si="1"/>
        <v>0</v>
      </c>
      <c r="O43" s="77"/>
      <c r="P43" s="76"/>
      <c r="Q43" s="464"/>
      <c r="R43" s="455"/>
      <c r="S43" s="456"/>
      <c r="T43" s="57">
        <f t="shared" si="2"/>
        <v>0</v>
      </c>
      <c r="U43" s="77"/>
      <c r="V43" s="76"/>
      <c r="W43" s="122"/>
    </row>
    <row r="44" spans="1:23" ht="10.5" outlineLevel="1" x14ac:dyDescent="0.25">
      <c r="A44" s="404"/>
      <c r="B44" s="612"/>
      <c r="C44" s="402"/>
      <c r="E44" s="454"/>
      <c r="F44" s="455"/>
      <c r="G44" s="456"/>
      <c r="H44" s="57">
        <f t="shared" si="0"/>
        <v>0</v>
      </c>
      <c r="I44" s="77"/>
      <c r="K44" s="454"/>
      <c r="L44" s="455"/>
      <c r="M44" s="456"/>
      <c r="N44" s="57">
        <f t="shared" si="1"/>
        <v>0</v>
      </c>
      <c r="O44" s="77"/>
      <c r="P44" s="76"/>
      <c r="Q44" s="464"/>
      <c r="R44" s="455"/>
      <c r="S44" s="456"/>
      <c r="T44" s="57">
        <f t="shared" si="2"/>
        <v>0</v>
      </c>
      <c r="U44" s="77"/>
      <c r="V44" s="76"/>
      <c r="W44" s="122"/>
    </row>
    <row r="45" spans="1:23" ht="10.5" outlineLevel="1" x14ac:dyDescent="0.25">
      <c r="A45" s="404"/>
      <c r="B45" s="612"/>
      <c r="C45" s="402"/>
      <c r="E45" s="454"/>
      <c r="F45" s="455"/>
      <c r="G45" s="456"/>
      <c r="H45" s="57">
        <f t="shared" si="0"/>
        <v>0</v>
      </c>
      <c r="I45" s="77"/>
      <c r="K45" s="454"/>
      <c r="L45" s="455"/>
      <c r="M45" s="456"/>
      <c r="N45" s="57">
        <f t="shared" si="1"/>
        <v>0</v>
      </c>
      <c r="O45" s="77"/>
      <c r="P45" s="76"/>
      <c r="Q45" s="464"/>
      <c r="R45" s="455"/>
      <c r="S45" s="456"/>
      <c r="T45" s="57">
        <f t="shared" si="2"/>
        <v>0</v>
      </c>
      <c r="U45" s="77"/>
      <c r="V45" s="76"/>
      <c r="W45" s="122"/>
    </row>
    <row r="46" spans="1:23" ht="10.5" outlineLevel="1" x14ac:dyDescent="0.25">
      <c r="A46" s="404"/>
      <c r="B46" s="612"/>
      <c r="C46" s="402"/>
      <c r="E46" s="454"/>
      <c r="F46" s="455"/>
      <c r="G46" s="456"/>
      <c r="H46" s="57">
        <f t="shared" si="0"/>
        <v>0</v>
      </c>
      <c r="I46" s="77"/>
      <c r="K46" s="454"/>
      <c r="L46" s="455"/>
      <c r="M46" s="456"/>
      <c r="N46" s="57">
        <f t="shared" si="1"/>
        <v>0</v>
      </c>
      <c r="O46" s="77"/>
      <c r="P46" s="76"/>
      <c r="Q46" s="464"/>
      <c r="R46" s="455"/>
      <c r="S46" s="456"/>
      <c r="T46" s="57">
        <f t="shared" si="2"/>
        <v>0</v>
      </c>
      <c r="U46" s="77"/>
      <c r="V46" s="76"/>
      <c r="W46" s="122"/>
    </row>
    <row r="47" spans="1:23" ht="10.5" outlineLevel="1" x14ac:dyDescent="0.25">
      <c r="A47" s="404"/>
      <c r="B47" s="612"/>
      <c r="C47" s="402"/>
      <c r="E47" s="454"/>
      <c r="F47" s="455"/>
      <c r="G47" s="456"/>
      <c r="H47" s="57">
        <f t="shared" si="0"/>
        <v>0</v>
      </c>
      <c r="I47" s="77"/>
      <c r="K47" s="454">
        <f t="shared" si="3"/>
        <v>0</v>
      </c>
      <c r="L47" s="455"/>
      <c r="M47" s="456"/>
      <c r="N47" s="57">
        <f t="shared" si="1"/>
        <v>0</v>
      </c>
      <c r="O47" s="77"/>
      <c r="P47" s="76"/>
      <c r="Q47" s="464"/>
      <c r="R47" s="455"/>
      <c r="S47" s="456"/>
      <c r="T47" s="57">
        <f t="shared" si="2"/>
        <v>0</v>
      </c>
      <c r="U47" s="77"/>
      <c r="V47" s="76"/>
      <c r="W47" s="122"/>
    </row>
    <row r="48" spans="1:23" ht="10.5" outlineLevel="1" x14ac:dyDescent="0.25">
      <c r="A48" s="404"/>
      <c r="B48" s="612"/>
      <c r="C48" s="402"/>
      <c r="E48" s="454"/>
      <c r="F48" s="455"/>
      <c r="G48" s="456"/>
      <c r="H48" s="57">
        <f t="shared" si="0"/>
        <v>0</v>
      </c>
      <c r="I48" s="77"/>
      <c r="K48" s="454">
        <f t="shared" si="3"/>
        <v>0</v>
      </c>
      <c r="L48" s="455"/>
      <c r="M48" s="456"/>
      <c r="N48" s="57">
        <f t="shared" si="1"/>
        <v>0</v>
      </c>
      <c r="O48" s="77"/>
      <c r="P48" s="76"/>
      <c r="Q48" s="464"/>
      <c r="R48" s="455"/>
      <c r="S48" s="456"/>
      <c r="T48" s="57">
        <f t="shared" si="2"/>
        <v>0</v>
      </c>
      <c r="U48" s="77"/>
      <c r="V48" s="76"/>
      <c r="W48" s="122"/>
    </row>
    <row r="49" spans="1:23" ht="10.5" outlineLevel="1" x14ac:dyDescent="0.25">
      <c r="A49" s="404"/>
      <c r="B49" s="612"/>
      <c r="C49" s="403"/>
      <c r="E49" s="454"/>
      <c r="F49" s="455"/>
      <c r="G49" s="456"/>
      <c r="H49" s="57">
        <f t="shared" si="0"/>
        <v>0</v>
      </c>
      <c r="I49" s="137"/>
      <c r="K49" s="454">
        <f t="shared" si="3"/>
        <v>0</v>
      </c>
      <c r="L49" s="455"/>
      <c r="M49" s="456"/>
      <c r="N49" s="57">
        <f t="shared" si="1"/>
        <v>0</v>
      </c>
      <c r="O49" s="137"/>
      <c r="P49" s="76"/>
      <c r="Q49" s="464"/>
      <c r="R49" s="455"/>
      <c r="S49" s="456"/>
      <c r="T49" s="57">
        <f t="shared" si="2"/>
        <v>0</v>
      </c>
      <c r="U49" s="137"/>
      <c r="V49" s="76"/>
      <c r="W49" s="135"/>
    </row>
    <row r="50" spans="1:23" s="128" customFormat="1" ht="10.5" outlineLevel="1" x14ac:dyDescent="0.25">
      <c r="A50" s="185"/>
      <c r="B50" s="613"/>
      <c r="C50" s="417"/>
      <c r="D50" s="60"/>
      <c r="E50" s="457"/>
      <c r="F50" s="458"/>
      <c r="G50" s="459"/>
      <c r="H50" s="143"/>
      <c r="I50" s="78"/>
      <c r="J50" s="73"/>
      <c r="K50" s="457"/>
      <c r="L50" s="458"/>
      <c r="M50" s="459"/>
      <c r="N50" s="176"/>
      <c r="O50" s="78"/>
      <c r="P50" s="73"/>
      <c r="Q50" s="457"/>
      <c r="R50" s="458"/>
      <c r="S50" s="459"/>
      <c r="T50" s="143"/>
      <c r="U50" s="78"/>
      <c r="V50" s="73"/>
      <c r="W50" s="126"/>
    </row>
    <row r="51" spans="1:23" s="55" customFormat="1" ht="11.25" customHeight="1" outlineLevel="1" x14ac:dyDescent="0.25">
      <c r="A51" s="111" t="s">
        <v>802</v>
      </c>
      <c r="B51" s="611"/>
      <c r="C51" s="416"/>
      <c r="D51" s="60"/>
      <c r="E51" s="460" t="str">
        <f>A51</f>
        <v>Honoraires de consultant (terrain)</v>
      </c>
      <c r="F51" s="461"/>
      <c r="G51" s="462"/>
      <c r="H51" s="79">
        <f>SUM(H52:H54)</f>
        <v>0</v>
      </c>
      <c r="I51" s="80">
        <f>$H$51/4</f>
        <v>0</v>
      </c>
      <c r="J51" s="73"/>
      <c r="K51" s="729" t="str">
        <f>A51</f>
        <v>Honoraires de consultant (terrain)</v>
      </c>
      <c r="L51" s="730"/>
      <c r="M51" s="730"/>
      <c r="N51" s="170">
        <f>SUM(N52:N54)</f>
        <v>0</v>
      </c>
      <c r="O51" s="80">
        <f>N51/4</f>
        <v>0</v>
      </c>
      <c r="P51" s="73"/>
      <c r="Q51" s="729" t="str">
        <f>A51</f>
        <v>Honoraires de consultant (terrain)</v>
      </c>
      <c r="R51" s="730"/>
      <c r="S51" s="730"/>
      <c r="T51" s="79">
        <f>SUM(T52:T54)</f>
        <v>0</v>
      </c>
      <c r="U51" s="80">
        <f>$T$51/4</f>
        <v>0</v>
      </c>
      <c r="V51" s="73"/>
      <c r="W51" s="136">
        <f>T51+N51+H51</f>
        <v>0</v>
      </c>
    </row>
    <row r="52" spans="1:23" ht="10.5" outlineLevel="1" x14ac:dyDescent="0.25">
      <c r="A52" s="404"/>
      <c r="B52" s="612"/>
      <c r="C52" s="401"/>
      <c r="E52" s="454" t="s">
        <v>127</v>
      </c>
      <c r="F52" s="455"/>
      <c r="G52" s="456"/>
      <c r="H52" s="57">
        <f>F52*G52</f>
        <v>0</v>
      </c>
      <c r="I52" s="132"/>
      <c r="K52" s="464" t="str">
        <f>E52</f>
        <v>Par visite</v>
      </c>
      <c r="L52" s="455"/>
      <c r="M52" s="456"/>
      <c r="N52" s="163">
        <f>L52*M52</f>
        <v>0</v>
      </c>
      <c r="O52" s="77"/>
      <c r="P52" s="76"/>
      <c r="Q52" s="464"/>
      <c r="R52" s="455"/>
      <c r="S52" s="456"/>
      <c r="T52" s="57">
        <f>R52*S52</f>
        <v>0</v>
      </c>
      <c r="U52" s="77"/>
      <c r="V52" s="76"/>
      <c r="W52" s="122"/>
    </row>
    <row r="53" spans="1:23" ht="10.5" outlineLevel="1" x14ac:dyDescent="0.25">
      <c r="A53" s="404"/>
      <c r="B53" s="612"/>
      <c r="C53" s="401"/>
      <c r="E53" s="454" t="s">
        <v>128</v>
      </c>
      <c r="F53" s="455"/>
      <c r="G53" s="456"/>
      <c r="H53" s="57">
        <f>F53*G53</f>
        <v>0</v>
      </c>
      <c r="I53" s="77"/>
      <c r="K53" s="464" t="str">
        <f t="shared" ref="K53:K54" si="4">E53</f>
        <v>Par visite</v>
      </c>
      <c r="L53" s="455"/>
      <c r="M53" s="456"/>
      <c r="N53" s="163">
        <f>L53*M53</f>
        <v>0</v>
      </c>
      <c r="O53" s="77"/>
      <c r="P53" s="76"/>
      <c r="Q53" s="464"/>
      <c r="R53" s="455"/>
      <c r="S53" s="456"/>
      <c r="T53" s="57">
        <f>R53*S53</f>
        <v>0</v>
      </c>
      <c r="U53" s="77"/>
      <c r="V53" s="76"/>
      <c r="W53" s="122"/>
    </row>
    <row r="54" spans="1:23" ht="10.5" outlineLevel="1" x14ac:dyDescent="0.25">
      <c r="A54" s="404"/>
      <c r="B54" s="612"/>
      <c r="C54" s="401"/>
      <c r="E54" s="454" t="s">
        <v>129</v>
      </c>
      <c r="F54" s="455"/>
      <c r="G54" s="456"/>
      <c r="H54" s="57">
        <f>F54*G54</f>
        <v>0</v>
      </c>
      <c r="I54" s="77"/>
      <c r="K54" s="464" t="str">
        <f t="shared" si="4"/>
        <v>Par visite</v>
      </c>
      <c r="L54" s="455"/>
      <c r="M54" s="456"/>
      <c r="N54" s="163">
        <f>L54*M54</f>
        <v>0</v>
      </c>
      <c r="O54" s="77"/>
      <c r="P54" s="76"/>
      <c r="Q54" s="464"/>
      <c r="R54" s="455"/>
      <c r="S54" s="456"/>
      <c r="T54" s="57">
        <f>R54*S54</f>
        <v>0</v>
      </c>
      <c r="U54" s="77"/>
      <c r="V54" s="76"/>
      <c r="W54" s="122"/>
    </row>
    <row r="55" spans="1:23" s="128" customFormat="1" ht="10.5" outlineLevel="1" x14ac:dyDescent="0.25">
      <c r="A55" s="75"/>
      <c r="B55" s="614"/>
      <c r="C55" s="418"/>
      <c r="D55" s="60"/>
      <c r="E55" s="463"/>
      <c r="F55" s="458"/>
      <c r="G55" s="459"/>
      <c r="H55" s="143"/>
      <c r="I55" s="78"/>
      <c r="J55" s="73"/>
      <c r="K55" s="463"/>
      <c r="L55" s="458"/>
      <c r="M55" s="459"/>
      <c r="N55" s="176"/>
      <c r="O55" s="200"/>
      <c r="P55" s="73"/>
      <c r="Q55" s="463"/>
      <c r="R55" s="458"/>
      <c r="S55" s="459"/>
      <c r="T55" s="143"/>
      <c r="U55" s="78"/>
      <c r="V55" s="73"/>
      <c r="W55" s="123"/>
    </row>
    <row r="56" spans="1:23" s="55" customFormat="1" ht="20" outlineLevel="1" x14ac:dyDescent="0.25">
      <c r="A56" s="111" t="s">
        <v>797</v>
      </c>
      <c r="B56" s="611"/>
      <c r="C56" s="416"/>
      <c r="D56" s="60"/>
      <c r="E56" s="460" t="str">
        <f>A56</f>
        <v xml:space="preserve">Déplacements </v>
      </c>
      <c r="F56" s="461"/>
      <c r="G56" s="462"/>
      <c r="H56" s="81">
        <f>SUM(H57:H60)</f>
        <v>0</v>
      </c>
      <c r="I56" s="80">
        <f>H56/4</f>
        <v>0</v>
      </c>
      <c r="J56" s="73"/>
      <c r="K56" s="729" t="str">
        <f>A56</f>
        <v xml:space="preserve">Déplacements </v>
      </c>
      <c r="L56" s="730"/>
      <c r="M56" s="730"/>
      <c r="N56" s="81">
        <f>SUM(N57:N60)</f>
        <v>0</v>
      </c>
      <c r="O56" s="80">
        <f>N56/4</f>
        <v>0</v>
      </c>
      <c r="P56" s="73"/>
      <c r="Q56" s="729" t="str">
        <f>A56</f>
        <v xml:space="preserve">Déplacements </v>
      </c>
      <c r="R56" s="730"/>
      <c r="S56" s="730"/>
      <c r="T56" s="81">
        <f>SUM(T57:T60)</f>
        <v>0</v>
      </c>
      <c r="U56" s="80">
        <f>T56/4</f>
        <v>0</v>
      </c>
      <c r="V56" s="73"/>
      <c r="W56" s="136">
        <f>T56+N56+H56</f>
        <v>0</v>
      </c>
    </row>
    <row r="57" spans="1:23" ht="10.5" outlineLevel="1" x14ac:dyDescent="0.25">
      <c r="A57" s="404"/>
      <c r="B57" s="612"/>
      <c r="C57" s="401"/>
      <c r="E57" s="464" t="s">
        <v>130</v>
      </c>
      <c r="F57" s="455"/>
      <c r="G57" s="456"/>
      <c r="H57" s="57">
        <f>F57*G57</f>
        <v>0</v>
      </c>
      <c r="I57" s="77"/>
      <c r="K57" s="464" t="s">
        <v>131</v>
      </c>
      <c r="L57" s="455"/>
      <c r="M57" s="456"/>
      <c r="N57" s="57">
        <f>L57*M57</f>
        <v>0</v>
      </c>
      <c r="O57" s="77"/>
      <c r="P57" s="76"/>
      <c r="Q57" s="464" t="s">
        <v>132</v>
      </c>
      <c r="R57" s="455"/>
      <c r="S57" s="456"/>
      <c r="T57" s="57">
        <f>R57*S57</f>
        <v>0</v>
      </c>
      <c r="U57" s="77"/>
      <c r="V57" s="76"/>
      <c r="W57" s="122"/>
    </row>
    <row r="58" spans="1:23" ht="17.25" customHeight="1" outlineLevel="1" x14ac:dyDescent="0.25">
      <c r="A58" s="404"/>
      <c r="B58" s="612"/>
      <c r="C58" s="401"/>
      <c r="D58" s="195"/>
      <c r="E58" s="464" t="s">
        <v>133</v>
      </c>
      <c r="F58" s="455"/>
      <c r="G58" s="456"/>
      <c r="H58" s="57">
        <f t="shared" ref="H58:H67" si="5">F58*G58</f>
        <v>0</v>
      </c>
      <c r="I58" s="77"/>
      <c r="K58" s="464" t="s">
        <v>134</v>
      </c>
      <c r="L58" s="455"/>
      <c r="M58" s="456"/>
      <c r="N58" s="57">
        <f t="shared" ref="N58:N60" si="6">L58*M58</f>
        <v>0</v>
      </c>
      <c r="O58" s="77"/>
      <c r="P58" s="76"/>
      <c r="Q58" s="464" t="s">
        <v>135</v>
      </c>
      <c r="R58" s="455"/>
      <c r="S58" s="456"/>
      <c r="T58" s="57">
        <f t="shared" ref="T58:T60" si="7">R58*S58</f>
        <v>0</v>
      </c>
      <c r="U58" s="77"/>
      <c r="V58" s="76"/>
      <c r="W58" s="122"/>
    </row>
    <row r="59" spans="1:23" ht="10.5" outlineLevel="1" x14ac:dyDescent="0.25">
      <c r="A59" s="404"/>
      <c r="B59" s="612"/>
      <c r="C59" s="402"/>
      <c r="E59" s="464" t="s">
        <v>136</v>
      </c>
      <c r="F59" s="455"/>
      <c r="G59" s="456"/>
      <c r="H59" s="57">
        <f t="shared" si="5"/>
        <v>0</v>
      </c>
      <c r="I59" s="77"/>
      <c r="K59" s="464" t="s">
        <v>137</v>
      </c>
      <c r="L59" s="455"/>
      <c r="M59" s="456"/>
      <c r="N59" s="57">
        <f t="shared" si="6"/>
        <v>0</v>
      </c>
      <c r="O59" s="77"/>
      <c r="P59" s="76"/>
      <c r="Q59" s="464" t="s">
        <v>138</v>
      </c>
      <c r="R59" s="455"/>
      <c r="S59" s="456"/>
      <c r="T59" s="57">
        <f t="shared" si="7"/>
        <v>0</v>
      </c>
      <c r="U59" s="77"/>
      <c r="V59" s="76"/>
      <c r="W59" s="122"/>
    </row>
    <row r="60" spans="1:23" ht="10.5" outlineLevel="1" x14ac:dyDescent="0.25">
      <c r="A60" s="404"/>
      <c r="B60" s="612"/>
      <c r="C60" s="401"/>
      <c r="E60" s="464" t="s">
        <v>139</v>
      </c>
      <c r="F60" s="455"/>
      <c r="G60" s="456"/>
      <c r="H60" s="57">
        <f t="shared" si="5"/>
        <v>0</v>
      </c>
      <c r="I60" s="77"/>
      <c r="K60" s="464" t="str">
        <f>E60</f>
        <v>Par entretien</v>
      </c>
      <c r="L60" s="455"/>
      <c r="M60" s="456"/>
      <c r="N60" s="57">
        <f t="shared" si="6"/>
        <v>0</v>
      </c>
      <c r="O60" s="77"/>
      <c r="P60" s="76"/>
      <c r="Q60" s="464" t="str">
        <f>E60</f>
        <v>Par entretien</v>
      </c>
      <c r="R60" s="455"/>
      <c r="S60" s="456"/>
      <c r="T60" s="57">
        <f t="shared" si="7"/>
        <v>0</v>
      </c>
      <c r="U60" s="77"/>
      <c r="V60" s="76"/>
      <c r="W60" s="122"/>
    </row>
    <row r="61" spans="1:23" s="128" customFormat="1" ht="10.5" outlineLevel="1" x14ac:dyDescent="0.25">
      <c r="A61" s="75"/>
      <c r="B61" s="614"/>
      <c r="C61" s="418"/>
      <c r="D61" s="60"/>
      <c r="E61" s="463"/>
      <c r="F61" s="458"/>
      <c r="G61" s="459"/>
      <c r="H61" s="143"/>
      <c r="I61" s="78"/>
      <c r="J61" s="73"/>
      <c r="K61" s="463">
        <f>E61</f>
        <v>0</v>
      </c>
      <c r="L61" s="458"/>
      <c r="M61" s="459"/>
      <c r="N61" s="176">
        <f t="shared" ref="N61:N62" si="8">L61*M61</f>
        <v>0</v>
      </c>
      <c r="O61" s="200"/>
      <c r="P61" s="73"/>
      <c r="Q61" s="463">
        <f>E61</f>
        <v>0</v>
      </c>
      <c r="R61" s="458"/>
      <c r="S61" s="459"/>
      <c r="T61" s="143">
        <f t="shared" ref="T61:T62" si="9">R61*S61</f>
        <v>0</v>
      </c>
      <c r="U61" s="78"/>
      <c r="V61" s="73"/>
      <c r="W61" s="123"/>
    </row>
    <row r="62" spans="1:23" s="55" customFormat="1" ht="10.5" outlineLevel="1" x14ac:dyDescent="0.25">
      <c r="A62" s="111" t="s">
        <v>798</v>
      </c>
      <c r="B62" s="611"/>
      <c r="C62" s="416"/>
      <c r="D62" s="60"/>
      <c r="E62" s="699"/>
      <c r="F62" s="699"/>
      <c r="G62" s="699"/>
      <c r="H62" s="81">
        <f t="shared" si="5"/>
        <v>0</v>
      </c>
      <c r="I62" s="80">
        <f>H62/4</f>
        <v>0</v>
      </c>
      <c r="J62" s="73"/>
      <c r="K62" s="699"/>
      <c r="L62" s="699"/>
      <c r="M62" s="699"/>
      <c r="N62" s="172">
        <f t="shared" si="8"/>
        <v>0</v>
      </c>
      <c r="O62" s="80">
        <f>N62/4</f>
        <v>0</v>
      </c>
      <c r="P62" s="73"/>
      <c r="Q62" s="699"/>
      <c r="R62" s="699"/>
      <c r="S62" s="699"/>
      <c r="T62" s="81">
        <f t="shared" si="9"/>
        <v>0</v>
      </c>
      <c r="U62" s="80">
        <f>T62/4</f>
        <v>0</v>
      </c>
      <c r="V62" s="73"/>
      <c r="W62" s="136">
        <f>T62+N62+H62</f>
        <v>0</v>
      </c>
    </row>
    <row r="63" spans="1:23" s="128" customFormat="1" ht="10.5" outlineLevel="1" x14ac:dyDescent="0.25">
      <c r="A63" s="185"/>
      <c r="B63" s="613"/>
      <c r="C63" s="417"/>
      <c r="D63" s="60"/>
      <c r="E63" s="457"/>
      <c r="F63" s="458"/>
      <c r="G63" s="459"/>
      <c r="H63" s="101"/>
      <c r="I63" s="78"/>
      <c r="J63" s="73"/>
      <c r="K63" s="457"/>
      <c r="L63" s="458"/>
      <c r="M63" s="459"/>
      <c r="N63" s="177"/>
      <c r="O63" s="78"/>
      <c r="P63" s="73"/>
      <c r="Q63" s="457"/>
      <c r="R63" s="458"/>
      <c r="S63" s="459"/>
      <c r="T63" s="101"/>
      <c r="U63" s="78"/>
      <c r="V63" s="73"/>
      <c r="W63" s="123"/>
    </row>
    <row r="64" spans="1:23" s="55" customFormat="1" ht="11.25" customHeight="1" outlineLevel="1" x14ac:dyDescent="0.25">
      <c r="A64" s="111" t="s">
        <v>803</v>
      </c>
      <c r="B64" s="611"/>
      <c r="C64" s="416"/>
      <c r="D64" s="60"/>
      <c r="E64" s="460" t="str">
        <f>A64</f>
        <v>Location (terrain)</v>
      </c>
      <c r="F64" s="461"/>
      <c r="G64" s="462"/>
      <c r="H64" s="79">
        <f>SUM(H65:H67)</f>
        <v>0</v>
      </c>
      <c r="I64" s="80">
        <f>$H$64/4</f>
        <v>0</v>
      </c>
      <c r="J64" s="73"/>
      <c r="K64" s="729" t="str">
        <f>A64</f>
        <v>Location (terrain)</v>
      </c>
      <c r="L64" s="730"/>
      <c r="M64" s="730"/>
      <c r="N64" s="79">
        <f>SUM(N65:N67)</f>
        <v>0</v>
      </c>
      <c r="O64" s="133">
        <f>N64/4</f>
        <v>0</v>
      </c>
      <c r="P64" s="73"/>
      <c r="Q64" s="729" t="str">
        <f>A64</f>
        <v>Location (terrain)</v>
      </c>
      <c r="R64" s="730"/>
      <c r="S64" s="730"/>
      <c r="T64" s="79">
        <f>SUM(T65:T67)</f>
        <v>0</v>
      </c>
      <c r="U64" s="133">
        <f>T64/4</f>
        <v>0</v>
      </c>
      <c r="V64" s="73"/>
      <c r="W64" s="136">
        <f>T64+N64+H64</f>
        <v>0</v>
      </c>
    </row>
    <row r="65" spans="1:23" s="55" customFormat="1" ht="10.5" outlineLevel="1" x14ac:dyDescent="0.25">
      <c r="A65" s="162"/>
      <c r="B65" s="612"/>
      <c r="C65" s="405"/>
      <c r="D65" s="60"/>
      <c r="E65" s="465" t="s">
        <v>140</v>
      </c>
      <c r="F65" s="466"/>
      <c r="G65" s="467"/>
      <c r="H65" s="57">
        <f t="shared" si="5"/>
        <v>0</v>
      </c>
      <c r="I65" s="131"/>
      <c r="J65" s="73"/>
      <c r="K65" s="465" t="s">
        <v>141</v>
      </c>
      <c r="L65" s="466"/>
      <c r="M65" s="467"/>
      <c r="N65" s="163">
        <f t="shared" ref="N65:N67" si="10">L65*M65</f>
        <v>0</v>
      </c>
      <c r="O65" s="78"/>
      <c r="P65" s="73"/>
      <c r="Q65" s="465"/>
      <c r="R65" s="466"/>
      <c r="S65" s="467"/>
      <c r="T65" s="57">
        <f t="shared" ref="T65:T67" si="11">R65*S65</f>
        <v>0</v>
      </c>
      <c r="U65" s="78"/>
      <c r="V65" s="73"/>
      <c r="W65" s="123"/>
    </row>
    <row r="66" spans="1:23" s="55" customFormat="1" ht="10.5" outlineLevel="1" x14ac:dyDescent="0.25">
      <c r="A66" s="153"/>
      <c r="B66" s="612"/>
      <c r="C66" s="401"/>
      <c r="D66" s="60"/>
      <c r="E66" s="464" t="s">
        <v>142</v>
      </c>
      <c r="F66" s="455"/>
      <c r="G66" s="456"/>
      <c r="H66" s="57">
        <f t="shared" si="5"/>
        <v>0</v>
      </c>
      <c r="I66" s="78"/>
      <c r="J66" s="73"/>
      <c r="K66" s="511"/>
      <c r="L66" s="455"/>
      <c r="M66" s="456"/>
      <c r="N66" s="163">
        <f t="shared" si="10"/>
        <v>0</v>
      </c>
      <c r="O66" s="78"/>
      <c r="P66" s="73"/>
      <c r="Q66" s="511"/>
      <c r="R66" s="455"/>
      <c r="S66" s="456"/>
      <c r="T66" s="57">
        <f t="shared" si="11"/>
        <v>0</v>
      </c>
      <c r="U66" s="78"/>
      <c r="V66" s="73"/>
      <c r="W66" s="123"/>
    </row>
    <row r="67" spans="1:23" s="55" customFormat="1" ht="10.5" outlineLevel="1" x14ac:dyDescent="0.25">
      <c r="A67" s="407"/>
      <c r="B67" s="612"/>
      <c r="C67" s="406"/>
      <c r="D67" s="60"/>
      <c r="E67" s="468"/>
      <c r="F67" s="469"/>
      <c r="G67" s="470"/>
      <c r="H67" s="57">
        <f t="shared" si="5"/>
        <v>0</v>
      </c>
      <c r="I67" s="78"/>
      <c r="J67" s="73"/>
      <c r="K67" s="468"/>
      <c r="L67" s="469"/>
      <c r="M67" s="470"/>
      <c r="N67" s="163">
        <f t="shared" si="10"/>
        <v>0</v>
      </c>
      <c r="O67" s="78"/>
      <c r="P67" s="73"/>
      <c r="Q67" s="468"/>
      <c r="R67" s="469"/>
      <c r="S67" s="470"/>
      <c r="T67" s="57">
        <f t="shared" si="11"/>
        <v>0</v>
      </c>
      <c r="U67" s="78"/>
      <c r="V67" s="73"/>
      <c r="W67" s="123"/>
    </row>
    <row r="68" spans="1:23" s="190" customFormat="1" ht="10.5" outlineLevel="1" x14ac:dyDescent="0.25">
      <c r="A68" s="187"/>
      <c r="B68" s="615"/>
      <c r="C68" s="406"/>
      <c r="D68" s="60"/>
      <c r="E68" s="471"/>
      <c r="F68" s="472"/>
      <c r="G68" s="473"/>
      <c r="H68" s="188"/>
      <c r="I68" s="78"/>
      <c r="J68" s="73"/>
      <c r="K68" s="471"/>
      <c r="L68" s="472"/>
      <c r="M68" s="473"/>
      <c r="N68" s="189"/>
      <c r="O68" s="200"/>
      <c r="P68" s="73"/>
      <c r="Q68" s="471"/>
      <c r="R68" s="472"/>
      <c r="S68" s="473"/>
      <c r="T68" s="188"/>
      <c r="U68" s="200"/>
      <c r="V68" s="73"/>
      <c r="W68" s="123"/>
    </row>
    <row r="69" spans="1:23" s="55" customFormat="1" ht="10.5" outlineLevel="1" x14ac:dyDescent="0.25">
      <c r="A69" s="83" t="s">
        <v>143</v>
      </c>
      <c r="B69" s="612"/>
      <c r="C69" s="419" t="s">
        <v>144</v>
      </c>
      <c r="D69" s="60"/>
      <c r="E69" s="474"/>
      <c r="F69" s="475"/>
      <c r="G69" s="476"/>
      <c r="H69" s="79">
        <f>F69*G69</f>
        <v>0</v>
      </c>
      <c r="I69" s="80">
        <f>H69/4</f>
        <v>0</v>
      </c>
      <c r="J69" s="73"/>
      <c r="K69" s="474"/>
      <c r="L69" s="475"/>
      <c r="M69" s="476"/>
      <c r="N69" s="170">
        <f>L69*M69</f>
        <v>0</v>
      </c>
      <c r="O69" s="133">
        <f>N69/4</f>
        <v>0</v>
      </c>
      <c r="P69" s="73"/>
      <c r="Q69" s="474"/>
      <c r="R69" s="475"/>
      <c r="S69" s="476"/>
      <c r="T69" s="79">
        <f>R69*S69</f>
        <v>0</v>
      </c>
      <c r="U69" s="133">
        <f>T69/4</f>
        <v>0</v>
      </c>
      <c r="V69" s="73"/>
      <c r="W69" s="136">
        <f>T69+N69+H69</f>
        <v>0</v>
      </c>
    </row>
    <row r="70" spans="1:23" s="190" customFormat="1" ht="10.5" outlineLevel="1" x14ac:dyDescent="0.25">
      <c r="A70" s="187"/>
      <c r="B70" s="615"/>
      <c r="C70" s="406"/>
      <c r="D70" s="60"/>
      <c r="E70" s="471"/>
      <c r="F70" s="472"/>
      <c r="G70" s="473"/>
      <c r="H70" s="188"/>
      <c r="I70" s="78"/>
      <c r="J70" s="73"/>
      <c r="K70" s="471"/>
      <c r="L70" s="472"/>
      <c r="M70" s="473"/>
      <c r="N70" s="189"/>
      <c r="O70" s="200"/>
      <c r="P70" s="73"/>
      <c r="Q70" s="471"/>
      <c r="R70" s="472"/>
      <c r="S70" s="473"/>
      <c r="T70" s="188"/>
      <c r="U70" s="207"/>
      <c r="V70" s="73"/>
      <c r="W70" s="123"/>
    </row>
    <row r="71" spans="1:23" s="55" customFormat="1" ht="11" outlineLevel="1" thickBot="1" x14ac:dyDescent="0.3">
      <c r="A71" s="193" t="s">
        <v>145</v>
      </c>
      <c r="B71" s="612"/>
      <c r="C71" s="420" t="s">
        <v>146</v>
      </c>
      <c r="D71" s="60"/>
      <c r="E71" s="477"/>
      <c r="F71" s="478"/>
      <c r="G71" s="479"/>
      <c r="H71" s="198">
        <f>F71*G71</f>
        <v>0</v>
      </c>
      <c r="I71" s="199">
        <f>H71/4</f>
        <v>0</v>
      </c>
      <c r="J71" s="73"/>
      <c r="K71" s="477"/>
      <c r="L71" s="478"/>
      <c r="M71" s="479"/>
      <c r="N71" s="201">
        <f t="shared" ref="N71" si="12">L71*M71</f>
        <v>0</v>
      </c>
      <c r="O71" s="199">
        <f>N71/4</f>
        <v>0</v>
      </c>
      <c r="P71" s="73"/>
      <c r="Q71" s="477"/>
      <c r="R71" s="478"/>
      <c r="S71" s="479"/>
      <c r="T71" s="198">
        <f t="shared" ref="T71" si="13">R71*S71</f>
        <v>0</v>
      </c>
      <c r="U71" s="199">
        <f>T71/4</f>
        <v>0</v>
      </c>
      <c r="V71" s="73"/>
      <c r="W71" s="136">
        <f>T71+N71+H71</f>
        <v>0</v>
      </c>
    </row>
    <row r="72" spans="1:23" ht="10.5" outlineLevel="1" thickBot="1" x14ac:dyDescent="0.3">
      <c r="A72" s="192"/>
      <c r="B72" s="616"/>
      <c r="C72" s="421"/>
      <c r="D72" s="129"/>
      <c r="E72" s="480"/>
      <c r="F72" s="481"/>
      <c r="G72" s="482"/>
      <c r="H72" s="82"/>
      <c r="I72" s="82"/>
      <c r="J72" s="82"/>
      <c r="K72" s="480"/>
      <c r="L72" s="481"/>
      <c r="M72" s="482"/>
      <c r="N72" s="174"/>
      <c r="O72" s="82"/>
      <c r="P72" s="82"/>
      <c r="Q72" s="480"/>
      <c r="R72" s="481"/>
      <c r="S72" s="482"/>
      <c r="T72" s="82"/>
      <c r="U72" s="82"/>
      <c r="V72" s="82"/>
      <c r="W72" s="345"/>
    </row>
    <row r="73" spans="1:23" ht="11.25" customHeight="1" x14ac:dyDescent="0.25">
      <c r="A73" s="642" t="s">
        <v>800</v>
      </c>
      <c r="B73" s="617"/>
      <c r="C73" s="422"/>
      <c r="D73" s="242"/>
      <c r="E73" s="720" t="s">
        <v>799</v>
      </c>
      <c r="F73" s="721"/>
      <c r="G73" s="721"/>
      <c r="H73" s="219">
        <f>SUM(H74:H85)</f>
        <v>0</v>
      </c>
      <c r="I73" s="220">
        <f>H73/4</f>
        <v>0</v>
      </c>
      <c r="J73" s="74"/>
      <c r="K73" s="512" t="s">
        <v>147</v>
      </c>
      <c r="L73" s="513"/>
      <c r="M73" s="514"/>
      <c r="N73" s="219">
        <f>SUM(N74:N85)</f>
        <v>0</v>
      </c>
      <c r="O73" s="220">
        <f>N73/4</f>
        <v>0</v>
      </c>
      <c r="P73" s="74"/>
      <c r="Q73" s="720" t="s">
        <v>148</v>
      </c>
      <c r="R73" s="721"/>
      <c r="S73" s="721"/>
      <c r="T73" s="219">
        <f>SUM(T74:T85)</f>
        <v>0</v>
      </c>
      <c r="U73" s="220">
        <f>T73/4</f>
        <v>0</v>
      </c>
      <c r="V73" s="74"/>
      <c r="W73" s="533">
        <f>H73+N73+T73</f>
        <v>0</v>
      </c>
    </row>
    <row r="74" spans="1:23" s="55" customFormat="1" ht="10.5" outlineLevel="1" x14ac:dyDescent="0.25">
      <c r="A74" s="162"/>
      <c r="B74" s="612"/>
      <c r="C74" s="405"/>
      <c r="D74" s="60"/>
      <c r="E74" s="465"/>
      <c r="F74" s="466"/>
      <c r="G74" s="467"/>
      <c r="H74" s="57">
        <f>F74*G74</f>
        <v>0</v>
      </c>
      <c r="I74" s="131"/>
      <c r="J74" s="73"/>
      <c r="K74" s="465"/>
      <c r="L74" s="466"/>
      <c r="M74" s="467"/>
      <c r="N74" s="57">
        <f>L74*M74</f>
        <v>0</v>
      </c>
      <c r="O74" s="131"/>
      <c r="P74" s="73"/>
      <c r="Q74" s="465"/>
      <c r="R74" s="466"/>
      <c r="S74" s="467"/>
      <c r="T74" s="57">
        <f>R74*S74</f>
        <v>0</v>
      </c>
      <c r="U74" s="131"/>
      <c r="V74" s="73"/>
      <c r="W74" s="131"/>
    </row>
    <row r="75" spans="1:23" s="55" customFormat="1" ht="10.5" outlineLevel="1" x14ac:dyDescent="0.25">
      <c r="A75" s="162"/>
      <c r="B75" s="612"/>
      <c r="C75" s="405"/>
      <c r="D75" s="60"/>
      <c r="E75" s="465"/>
      <c r="F75" s="466"/>
      <c r="G75" s="467"/>
      <c r="H75" s="57">
        <f t="shared" ref="H75:H85" si="14">F75*G75</f>
        <v>0</v>
      </c>
      <c r="I75" s="131"/>
      <c r="J75" s="73"/>
      <c r="K75" s="465"/>
      <c r="L75" s="466"/>
      <c r="M75" s="467"/>
      <c r="N75" s="57">
        <f t="shared" ref="N75:N85" si="15">L75*M75</f>
        <v>0</v>
      </c>
      <c r="O75" s="131"/>
      <c r="P75" s="73"/>
      <c r="Q75" s="465"/>
      <c r="R75" s="466"/>
      <c r="S75" s="467"/>
      <c r="T75" s="57">
        <f t="shared" ref="T75:T85" si="16">R75*S75</f>
        <v>0</v>
      </c>
      <c r="U75" s="131"/>
      <c r="V75" s="73"/>
      <c r="W75" s="131"/>
    </row>
    <row r="76" spans="1:23" s="55" customFormat="1" ht="10.5" outlineLevel="1" x14ac:dyDescent="0.25">
      <c r="A76" s="162"/>
      <c r="B76" s="612"/>
      <c r="C76" s="405"/>
      <c r="D76" s="60"/>
      <c r="E76" s="465"/>
      <c r="F76" s="466"/>
      <c r="G76" s="467"/>
      <c r="H76" s="57">
        <f t="shared" si="14"/>
        <v>0</v>
      </c>
      <c r="I76" s="131"/>
      <c r="J76" s="73"/>
      <c r="K76" s="465"/>
      <c r="L76" s="466"/>
      <c r="M76" s="467"/>
      <c r="N76" s="57">
        <f t="shared" si="15"/>
        <v>0</v>
      </c>
      <c r="O76" s="131"/>
      <c r="P76" s="73"/>
      <c r="Q76" s="465"/>
      <c r="R76" s="466"/>
      <c r="S76" s="467"/>
      <c r="T76" s="57">
        <f t="shared" si="16"/>
        <v>0</v>
      </c>
      <c r="U76" s="131"/>
      <c r="V76" s="73"/>
      <c r="W76" s="131"/>
    </row>
    <row r="77" spans="1:23" s="55" customFormat="1" ht="10.5" outlineLevel="1" x14ac:dyDescent="0.25">
      <c r="A77" s="162"/>
      <c r="B77" s="612"/>
      <c r="C77" s="405"/>
      <c r="D77" s="60"/>
      <c r="E77" s="465"/>
      <c r="F77" s="466"/>
      <c r="G77" s="467"/>
      <c r="H77" s="57">
        <f t="shared" si="14"/>
        <v>0</v>
      </c>
      <c r="I77" s="131"/>
      <c r="J77" s="73"/>
      <c r="K77" s="465"/>
      <c r="L77" s="466"/>
      <c r="M77" s="467"/>
      <c r="N77" s="57">
        <f t="shared" si="15"/>
        <v>0</v>
      </c>
      <c r="O77" s="131"/>
      <c r="P77" s="73"/>
      <c r="Q77" s="465"/>
      <c r="R77" s="466"/>
      <c r="S77" s="467"/>
      <c r="T77" s="57">
        <f t="shared" si="16"/>
        <v>0</v>
      </c>
      <c r="U77" s="131"/>
      <c r="V77" s="73"/>
      <c r="W77" s="131"/>
    </row>
    <row r="78" spans="1:23" s="55" customFormat="1" ht="10.5" outlineLevel="1" x14ac:dyDescent="0.25">
      <c r="A78" s="162"/>
      <c r="B78" s="612"/>
      <c r="C78" s="405"/>
      <c r="D78" s="60"/>
      <c r="E78" s="465"/>
      <c r="F78" s="466"/>
      <c r="G78" s="467"/>
      <c r="H78" s="57">
        <f t="shared" si="14"/>
        <v>0</v>
      </c>
      <c r="I78" s="131"/>
      <c r="J78" s="73"/>
      <c r="K78" s="465"/>
      <c r="L78" s="466"/>
      <c r="M78" s="467"/>
      <c r="N78" s="57">
        <f t="shared" si="15"/>
        <v>0</v>
      </c>
      <c r="O78" s="131"/>
      <c r="P78" s="73"/>
      <c r="Q78" s="465"/>
      <c r="R78" s="466"/>
      <c r="S78" s="467"/>
      <c r="T78" s="57">
        <f t="shared" si="16"/>
        <v>0</v>
      </c>
      <c r="U78" s="131"/>
      <c r="V78" s="73"/>
      <c r="W78" s="131"/>
    </row>
    <row r="79" spans="1:23" s="55" customFormat="1" ht="10.5" outlineLevel="1" x14ac:dyDescent="0.25">
      <c r="A79" s="162"/>
      <c r="B79" s="612"/>
      <c r="C79" s="405"/>
      <c r="D79" s="60"/>
      <c r="E79" s="465"/>
      <c r="F79" s="466"/>
      <c r="G79" s="467"/>
      <c r="H79" s="57">
        <f t="shared" si="14"/>
        <v>0</v>
      </c>
      <c r="I79" s="131"/>
      <c r="J79" s="73"/>
      <c r="K79" s="465"/>
      <c r="L79" s="466"/>
      <c r="M79" s="467"/>
      <c r="N79" s="57">
        <f t="shared" si="15"/>
        <v>0</v>
      </c>
      <c r="O79" s="131"/>
      <c r="P79" s="73"/>
      <c r="Q79" s="465"/>
      <c r="R79" s="466"/>
      <c r="S79" s="467"/>
      <c r="T79" s="57">
        <f t="shared" si="16"/>
        <v>0</v>
      </c>
      <c r="U79" s="131"/>
      <c r="V79" s="73"/>
      <c r="W79" s="131"/>
    </row>
    <row r="80" spans="1:23" s="55" customFormat="1" ht="10.5" outlineLevel="1" x14ac:dyDescent="0.25">
      <c r="A80" s="162"/>
      <c r="B80" s="612"/>
      <c r="C80" s="405"/>
      <c r="D80" s="60"/>
      <c r="E80" s="465"/>
      <c r="F80" s="466"/>
      <c r="G80" s="467"/>
      <c r="H80" s="57">
        <f t="shared" si="14"/>
        <v>0</v>
      </c>
      <c r="I80" s="131"/>
      <c r="J80" s="73"/>
      <c r="K80" s="465"/>
      <c r="L80" s="466"/>
      <c r="M80" s="467"/>
      <c r="N80" s="57">
        <f t="shared" si="15"/>
        <v>0</v>
      </c>
      <c r="O80" s="131"/>
      <c r="P80" s="73"/>
      <c r="Q80" s="465"/>
      <c r="R80" s="466"/>
      <c r="S80" s="467"/>
      <c r="T80" s="57">
        <f t="shared" si="16"/>
        <v>0</v>
      </c>
      <c r="U80" s="131"/>
      <c r="V80" s="73"/>
      <c r="W80" s="131"/>
    </row>
    <row r="81" spans="1:23" s="55" customFormat="1" ht="10.5" outlineLevel="1" x14ac:dyDescent="0.25">
      <c r="A81" s="162"/>
      <c r="B81" s="612"/>
      <c r="C81" s="405"/>
      <c r="D81" s="60"/>
      <c r="E81" s="465"/>
      <c r="F81" s="466"/>
      <c r="G81" s="467"/>
      <c r="H81" s="57">
        <f t="shared" si="14"/>
        <v>0</v>
      </c>
      <c r="I81" s="131"/>
      <c r="J81" s="73"/>
      <c r="K81" s="465"/>
      <c r="L81" s="466"/>
      <c r="M81" s="467"/>
      <c r="N81" s="57">
        <f t="shared" si="15"/>
        <v>0</v>
      </c>
      <c r="O81" s="131"/>
      <c r="P81" s="73"/>
      <c r="Q81" s="465"/>
      <c r="R81" s="466"/>
      <c r="S81" s="467"/>
      <c r="T81" s="57">
        <f t="shared" si="16"/>
        <v>0</v>
      </c>
      <c r="U81" s="131"/>
      <c r="V81" s="73"/>
      <c r="W81" s="131"/>
    </row>
    <row r="82" spans="1:23" s="55" customFormat="1" ht="10.5" outlineLevel="1" x14ac:dyDescent="0.25">
      <c r="A82" s="162"/>
      <c r="B82" s="612"/>
      <c r="C82" s="405"/>
      <c r="D82" s="60"/>
      <c r="E82" s="465"/>
      <c r="F82" s="466"/>
      <c r="G82" s="467"/>
      <c r="H82" s="57">
        <f t="shared" si="14"/>
        <v>0</v>
      </c>
      <c r="I82" s="131"/>
      <c r="J82" s="73"/>
      <c r="K82" s="465"/>
      <c r="L82" s="466"/>
      <c r="M82" s="467"/>
      <c r="N82" s="57">
        <f t="shared" si="15"/>
        <v>0</v>
      </c>
      <c r="O82" s="131"/>
      <c r="P82" s="73"/>
      <c r="Q82" s="465"/>
      <c r="R82" s="466"/>
      <c r="S82" s="467"/>
      <c r="T82" s="57">
        <f t="shared" si="16"/>
        <v>0</v>
      </c>
      <c r="U82" s="131"/>
      <c r="V82" s="73"/>
      <c r="W82" s="131"/>
    </row>
    <row r="83" spans="1:23" s="55" customFormat="1" ht="10.5" outlineLevel="1" x14ac:dyDescent="0.25">
      <c r="A83" s="162"/>
      <c r="B83" s="612"/>
      <c r="C83" s="405"/>
      <c r="D83" s="60"/>
      <c r="E83" s="465"/>
      <c r="F83" s="466"/>
      <c r="G83" s="467"/>
      <c r="H83" s="57">
        <f t="shared" si="14"/>
        <v>0</v>
      </c>
      <c r="I83" s="131"/>
      <c r="J83" s="73"/>
      <c r="K83" s="465"/>
      <c r="L83" s="466"/>
      <c r="M83" s="467"/>
      <c r="N83" s="57">
        <f t="shared" si="15"/>
        <v>0</v>
      </c>
      <c r="O83" s="131"/>
      <c r="P83" s="73"/>
      <c r="Q83" s="465"/>
      <c r="R83" s="466"/>
      <c r="S83" s="467"/>
      <c r="T83" s="57">
        <f t="shared" si="16"/>
        <v>0</v>
      </c>
      <c r="U83" s="131"/>
      <c r="V83" s="73"/>
      <c r="W83" s="131"/>
    </row>
    <row r="84" spans="1:23" s="55" customFormat="1" ht="10.5" outlineLevel="1" x14ac:dyDescent="0.25">
      <c r="A84" s="162"/>
      <c r="B84" s="612"/>
      <c r="C84" s="405"/>
      <c r="D84" s="60"/>
      <c r="E84" s="465"/>
      <c r="F84" s="466"/>
      <c r="G84" s="467"/>
      <c r="H84" s="57">
        <f t="shared" si="14"/>
        <v>0</v>
      </c>
      <c r="I84" s="131"/>
      <c r="J84" s="73"/>
      <c r="K84" s="465"/>
      <c r="L84" s="466"/>
      <c r="M84" s="467"/>
      <c r="N84" s="57">
        <f t="shared" si="15"/>
        <v>0</v>
      </c>
      <c r="O84" s="131"/>
      <c r="P84" s="73"/>
      <c r="Q84" s="465"/>
      <c r="R84" s="466"/>
      <c r="S84" s="467"/>
      <c r="T84" s="57">
        <f t="shared" si="16"/>
        <v>0</v>
      </c>
      <c r="U84" s="131"/>
      <c r="V84" s="73"/>
      <c r="W84" s="131"/>
    </row>
    <row r="85" spans="1:23" s="128" customFormat="1" ht="10.5" outlineLevel="1" x14ac:dyDescent="0.25">
      <c r="A85" s="233"/>
      <c r="B85" s="612"/>
      <c r="C85" s="538"/>
      <c r="D85" s="65"/>
      <c r="E85" s="465"/>
      <c r="F85" s="466"/>
      <c r="G85" s="467"/>
      <c r="H85" s="57">
        <f t="shared" si="14"/>
        <v>0</v>
      </c>
      <c r="I85" s="550"/>
      <c r="J85" s="76"/>
      <c r="K85" s="457"/>
      <c r="L85" s="458"/>
      <c r="M85" s="459"/>
      <c r="N85" s="57">
        <f t="shared" si="15"/>
        <v>0</v>
      </c>
      <c r="O85" s="550"/>
      <c r="P85" s="76"/>
      <c r="Q85" s="457"/>
      <c r="R85" s="458"/>
      <c r="S85" s="459"/>
      <c r="T85" s="57">
        <f t="shared" si="16"/>
        <v>0</v>
      </c>
      <c r="U85" s="550"/>
      <c r="V85" s="76"/>
      <c r="W85" s="550"/>
    </row>
    <row r="86" spans="1:23" ht="10.5" outlineLevel="1" thickBot="1" x14ac:dyDescent="0.3"/>
    <row r="87" spans="1:23" ht="42" outlineLevel="1" x14ac:dyDescent="0.25">
      <c r="A87" s="202" t="s">
        <v>149</v>
      </c>
      <c r="B87" s="608" t="s">
        <v>150</v>
      </c>
      <c r="C87" s="413" t="s">
        <v>151</v>
      </c>
      <c r="D87" s="74"/>
      <c r="E87" s="486" t="s">
        <v>152</v>
      </c>
      <c r="F87" s="487" t="s">
        <v>153</v>
      </c>
      <c r="G87" s="488" t="s">
        <v>154</v>
      </c>
      <c r="H87" s="204" t="s">
        <v>155</v>
      </c>
      <c r="I87" s="134" t="s">
        <v>156</v>
      </c>
      <c r="J87" s="105"/>
      <c r="K87" s="506" t="s">
        <v>157</v>
      </c>
      <c r="L87" s="515" t="s">
        <v>158</v>
      </c>
      <c r="M87" s="516" t="s">
        <v>159</v>
      </c>
      <c r="N87" s="175" t="s">
        <v>160</v>
      </c>
      <c r="O87" s="87" t="s">
        <v>161</v>
      </c>
      <c r="P87" s="105"/>
      <c r="Q87" s="443" t="s">
        <v>162</v>
      </c>
      <c r="R87" s="444" t="s">
        <v>163</v>
      </c>
      <c r="S87" s="445" t="s">
        <v>164</v>
      </c>
      <c r="T87" s="85" t="s">
        <v>165</v>
      </c>
      <c r="U87" s="87" t="s">
        <v>166</v>
      </c>
      <c r="V87" s="105"/>
      <c r="W87" s="124" t="s">
        <v>167</v>
      </c>
    </row>
    <row r="88" spans="1:23" ht="12.75" customHeight="1" x14ac:dyDescent="0.25">
      <c r="A88" s="408" t="s">
        <v>168</v>
      </c>
      <c r="B88" s="618"/>
      <c r="C88" s="424"/>
      <c r="D88" s="242"/>
      <c r="E88" s="489" t="s">
        <v>169</v>
      </c>
      <c r="F88" s="490"/>
      <c r="G88" s="491"/>
      <c r="H88" s="59">
        <f>H89+H106+H124+H141+H158</f>
        <v>0</v>
      </c>
      <c r="I88" s="214">
        <f>SUM(I89:I158)</f>
        <v>0</v>
      </c>
      <c r="J88" s="74"/>
      <c r="K88" s="718" t="s">
        <v>170</v>
      </c>
      <c r="L88" s="719"/>
      <c r="M88" s="728"/>
      <c r="N88" s="59">
        <f>N89+N106+N124+N141+N158</f>
        <v>0</v>
      </c>
      <c r="O88" s="104">
        <f>SUM(O89:O158)</f>
        <v>0</v>
      </c>
      <c r="P88" s="74"/>
      <c r="Q88" s="718" t="s">
        <v>171</v>
      </c>
      <c r="R88" s="719"/>
      <c r="S88" s="728"/>
      <c r="T88" s="59">
        <f>T89+T106+T124+T141+T158</f>
        <v>0</v>
      </c>
      <c r="U88" s="215">
        <f>SUM(U89:U158)</f>
        <v>0</v>
      </c>
      <c r="V88" s="74"/>
      <c r="W88" s="536">
        <f>W90+W103+W111+W120+W125+W127</f>
        <v>0</v>
      </c>
    </row>
    <row r="89" spans="1:23" ht="10.5" outlineLevel="1" x14ac:dyDescent="0.25">
      <c r="A89" s="111" t="s">
        <v>172</v>
      </c>
      <c r="B89" s="619"/>
      <c r="C89" s="416"/>
      <c r="D89" s="60"/>
      <c r="E89" s="483"/>
      <c r="F89" s="484"/>
      <c r="G89" s="485"/>
      <c r="H89" s="209">
        <f>SUM(H90:H104)</f>
        <v>0</v>
      </c>
      <c r="I89" s="80">
        <f>H89/4</f>
        <v>0</v>
      </c>
      <c r="J89" s="73"/>
      <c r="K89" s="483"/>
      <c r="L89" s="484"/>
      <c r="M89" s="485"/>
      <c r="N89" s="170">
        <f>SUM(N90:N104)</f>
        <v>0</v>
      </c>
      <c r="O89" s="210">
        <f>N89/4</f>
        <v>0</v>
      </c>
      <c r="P89" s="73"/>
      <c r="Q89" s="483"/>
      <c r="R89" s="484"/>
      <c r="S89" s="485"/>
      <c r="T89" s="79">
        <f>SUM(T90:T104)</f>
        <v>0</v>
      </c>
      <c r="U89" s="216">
        <f>T89/4</f>
        <v>0</v>
      </c>
      <c r="V89" s="73"/>
      <c r="W89" s="136">
        <f>T89+N89+H89</f>
        <v>0</v>
      </c>
    </row>
    <row r="90" spans="1:23" ht="10.5" outlineLevel="1" x14ac:dyDescent="0.25">
      <c r="A90" s="674"/>
      <c r="B90" s="612"/>
      <c r="C90" s="425"/>
      <c r="D90" s="60"/>
      <c r="E90" s="465" t="s">
        <v>173</v>
      </c>
      <c r="F90" s="466">
        <v>12</v>
      </c>
      <c r="G90" s="467"/>
      <c r="H90" s="57">
        <f t="shared" ref="H90:H104" si="17">F90*G90</f>
        <v>0</v>
      </c>
      <c r="I90" s="78"/>
      <c r="J90" s="73"/>
      <c r="K90" s="465" t="s">
        <v>174</v>
      </c>
      <c r="L90" s="466">
        <v>12</v>
      </c>
      <c r="M90" s="467"/>
      <c r="N90" s="163">
        <f t="shared" ref="N90:N104" si="18">L90*M90</f>
        <v>0</v>
      </c>
      <c r="O90" s="78"/>
      <c r="P90" s="73"/>
      <c r="Q90" s="465" t="s">
        <v>175</v>
      </c>
      <c r="R90" s="466">
        <v>12</v>
      </c>
      <c r="S90" s="467"/>
      <c r="T90" s="57">
        <f t="shared" ref="T90:T104" si="19">R90*S90</f>
        <v>0</v>
      </c>
      <c r="U90" s="78"/>
      <c r="V90" s="73"/>
      <c r="W90" s="123"/>
    </row>
    <row r="91" spans="1:23" ht="10.5" outlineLevel="1" x14ac:dyDescent="0.25">
      <c r="A91" s="675"/>
      <c r="B91" s="612"/>
      <c r="C91" s="426"/>
      <c r="E91" s="465" t="s">
        <v>176</v>
      </c>
      <c r="F91" s="466">
        <v>12</v>
      </c>
      <c r="G91" s="467"/>
      <c r="H91" s="57">
        <f t="shared" si="17"/>
        <v>0</v>
      </c>
      <c r="I91" s="77"/>
      <c r="K91" s="465" t="s">
        <v>177</v>
      </c>
      <c r="L91" s="466">
        <v>12</v>
      </c>
      <c r="M91" s="467"/>
      <c r="N91" s="163">
        <f t="shared" si="18"/>
        <v>0</v>
      </c>
      <c r="O91" s="77"/>
      <c r="P91" s="76"/>
      <c r="Q91" s="465" t="s">
        <v>178</v>
      </c>
      <c r="R91" s="466">
        <v>12</v>
      </c>
      <c r="S91" s="467"/>
      <c r="T91" s="57">
        <f t="shared" si="19"/>
        <v>0</v>
      </c>
      <c r="U91" s="77"/>
      <c r="V91" s="76"/>
      <c r="W91" s="122"/>
    </row>
    <row r="92" spans="1:23" ht="10.5" outlineLevel="1" x14ac:dyDescent="0.25">
      <c r="A92" s="674"/>
      <c r="B92" s="612"/>
      <c r="C92" s="425"/>
      <c r="D92" s="60"/>
      <c r="E92" s="465" t="s">
        <v>179</v>
      </c>
      <c r="F92" s="466">
        <v>12</v>
      </c>
      <c r="G92" s="467"/>
      <c r="H92" s="57">
        <f t="shared" si="17"/>
        <v>0</v>
      </c>
      <c r="I92" s="78"/>
      <c r="J92" s="73"/>
      <c r="K92" s="465" t="s">
        <v>180</v>
      </c>
      <c r="L92" s="466">
        <v>12</v>
      </c>
      <c r="M92" s="467"/>
      <c r="N92" s="163">
        <f t="shared" si="18"/>
        <v>0</v>
      </c>
      <c r="O92" s="78"/>
      <c r="P92" s="73"/>
      <c r="Q92" s="465" t="s">
        <v>181</v>
      </c>
      <c r="R92" s="466">
        <v>12</v>
      </c>
      <c r="S92" s="467"/>
      <c r="T92" s="57">
        <f t="shared" si="19"/>
        <v>0</v>
      </c>
      <c r="U92" s="78"/>
      <c r="V92" s="73"/>
      <c r="W92" s="123"/>
    </row>
    <row r="93" spans="1:23" ht="10.5" outlineLevel="1" x14ac:dyDescent="0.25">
      <c r="A93" s="675"/>
      <c r="B93" s="612"/>
      <c r="C93" s="426"/>
      <c r="E93" s="465" t="s">
        <v>182</v>
      </c>
      <c r="F93" s="466">
        <v>12</v>
      </c>
      <c r="G93" s="467"/>
      <c r="H93" s="57">
        <f t="shared" si="17"/>
        <v>0</v>
      </c>
      <c r="I93" s="77"/>
      <c r="K93" s="465" t="s">
        <v>183</v>
      </c>
      <c r="L93" s="466">
        <v>12</v>
      </c>
      <c r="M93" s="467"/>
      <c r="N93" s="163">
        <f t="shared" si="18"/>
        <v>0</v>
      </c>
      <c r="O93" s="77"/>
      <c r="P93" s="76"/>
      <c r="Q93" s="465" t="s">
        <v>184</v>
      </c>
      <c r="R93" s="466">
        <v>12</v>
      </c>
      <c r="S93" s="467"/>
      <c r="T93" s="57">
        <f t="shared" si="19"/>
        <v>0</v>
      </c>
      <c r="U93" s="77"/>
      <c r="V93" s="76"/>
      <c r="W93" s="122"/>
    </row>
    <row r="94" spans="1:23" ht="10.5" outlineLevel="1" x14ac:dyDescent="0.25">
      <c r="A94" s="674"/>
      <c r="B94" s="612"/>
      <c r="C94" s="425"/>
      <c r="D94" s="60"/>
      <c r="E94" s="465" t="s">
        <v>185</v>
      </c>
      <c r="F94" s="466">
        <v>12</v>
      </c>
      <c r="G94" s="467"/>
      <c r="H94" s="57">
        <f t="shared" si="17"/>
        <v>0</v>
      </c>
      <c r="I94" s="78"/>
      <c r="J94" s="73"/>
      <c r="K94" s="465" t="s">
        <v>186</v>
      </c>
      <c r="L94" s="466">
        <v>12</v>
      </c>
      <c r="M94" s="467"/>
      <c r="N94" s="163">
        <f t="shared" si="18"/>
        <v>0</v>
      </c>
      <c r="O94" s="78"/>
      <c r="P94" s="73"/>
      <c r="Q94" s="465" t="s">
        <v>187</v>
      </c>
      <c r="R94" s="466">
        <v>12</v>
      </c>
      <c r="S94" s="467"/>
      <c r="T94" s="57">
        <f t="shared" si="19"/>
        <v>0</v>
      </c>
      <c r="U94" s="78"/>
      <c r="V94" s="73"/>
      <c r="W94" s="123"/>
    </row>
    <row r="95" spans="1:23" ht="10.5" outlineLevel="1" x14ac:dyDescent="0.25">
      <c r="A95" s="675"/>
      <c r="B95" s="612"/>
      <c r="C95" s="426"/>
      <c r="E95" s="465" t="s">
        <v>188</v>
      </c>
      <c r="F95" s="466">
        <v>12</v>
      </c>
      <c r="G95" s="467"/>
      <c r="H95" s="57">
        <f t="shared" si="17"/>
        <v>0</v>
      </c>
      <c r="I95" s="77"/>
      <c r="K95" s="465" t="s">
        <v>189</v>
      </c>
      <c r="L95" s="466">
        <v>12</v>
      </c>
      <c r="M95" s="467"/>
      <c r="N95" s="163">
        <f t="shared" si="18"/>
        <v>0</v>
      </c>
      <c r="O95" s="77"/>
      <c r="P95" s="76"/>
      <c r="Q95" s="465" t="s">
        <v>190</v>
      </c>
      <c r="R95" s="466">
        <v>12</v>
      </c>
      <c r="S95" s="467"/>
      <c r="T95" s="57">
        <f t="shared" si="19"/>
        <v>0</v>
      </c>
      <c r="U95" s="77"/>
      <c r="V95" s="76"/>
      <c r="W95" s="122"/>
    </row>
    <row r="96" spans="1:23" ht="10.5" outlineLevel="1" x14ac:dyDescent="0.25">
      <c r="A96" s="674"/>
      <c r="B96" s="612"/>
      <c r="C96" s="425"/>
      <c r="D96" s="60"/>
      <c r="E96" s="465" t="s">
        <v>191</v>
      </c>
      <c r="F96" s="466">
        <v>12</v>
      </c>
      <c r="G96" s="467"/>
      <c r="H96" s="57">
        <f t="shared" si="17"/>
        <v>0</v>
      </c>
      <c r="I96" s="78"/>
      <c r="J96" s="73"/>
      <c r="K96" s="465" t="s">
        <v>192</v>
      </c>
      <c r="L96" s="466">
        <v>12</v>
      </c>
      <c r="M96" s="467"/>
      <c r="N96" s="163">
        <f t="shared" si="18"/>
        <v>0</v>
      </c>
      <c r="O96" s="78"/>
      <c r="P96" s="73"/>
      <c r="Q96" s="465" t="s">
        <v>193</v>
      </c>
      <c r="R96" s="466">
        <v>12</v>
      </c>
      <c r="S96" s="467"/>
      <c r="T96" s="57">
        <f t="shared" si="19"/>
        <v>0</v>
      </c>
      <c r="U96" s="78"/>
      <c r="V96" s="73"/>
      <c r="W96" s="123"/>
    </row>
    <row r="97" spans="1:23" ht="10.5" outlineLevel="1" x14ac:dyDescent="0.25">
      <c r="A97" s="675"/>
      <c r="B97" s="612"/>
      <c r="C97" s="426"/>
      <c r="E97" s="465" t="s">
        <v>194</v>
      </c>
      <c r="F97" s="466">
        <v>12</v>
      </c>
      <c r="G97" s="467"/>
      <c r="H97" s="57">
        <f t="shared" si="17"/>
        <v>0</v>
      </c>
      <c r="I97" s="77"/>
      <c r="K97" s="465" t="s">
        <v>195</v>
      </c>
      <c r="L97" s="466">
        <v>12</v>
      </c>
      <c r="M97" s="467"/>
      <c r="N97" s="163">
        <f t="shared" si="18"/>
        <v>0</v>
      </c>
      <c r="O97" s="77"/>
      <c r="P97" s="76"/>
      <c r="Q97" s="465" t="s">
        <v>196</v>
      </c>
      <c r="R97" s="466">
        <v>12</v>
      </c>
      <c r="S97" s="467"/>
      <c r="T97" s="57">
        <f t="shared" si="19"/>
        <v>0</v>
      </c>
      <c r="U97" s="77"/>
      <c r="V97" s="76"/>
      <c r="W97" s="122"/>
    </row>
    <row r="98" spans="1:23" ht="10.5" outlineLevel="1" x14ac:dyDescent="0.25">
      <c r="A98" s="674"/>
      <c r="B98" s="612"/>
      <c r="C98" s="425"/>
      <c r="D98" s="60"/>
      <c r="E98" s="465" t="s">
        <v>197</v>
      </c>
      <c r="F98" s="466">
        <v>12</v>
      </c>
      <c r="G98" s="467"/>
      <c r="H98" s="57">
        <f t="shared" si="17"/>
        <v>0</v>
      </c>
      <c r="I98" s="78"/>
      <c r="J98" s="73"/>
      <c r="K98" s="465" t="s">
        <v>198</v>
      </c>
      <c r="L98" s="466">
        <v>12</v>
      </c>
      <c r="M98" s="467"/>
      <c r="N98" s="163">
        <f t="shared" si="18"/>
        <v>0</v>
      </c>
      <c r="O98" s="78"/>
      <c r="P98" s="73"/>
      <c r="Q98" s="465" t="s">
        <v>199</v>
      </c>
      <c r="R98" s="466">
        <v>12</v>
      </c>
      <c r="S98" s="467"/>
      <c r="T98" s="57">
        <f t="shared" si="19"/>
        <v>0</v>
      </c>
      <c r="U98" s="78"/>
      <c r="V98" s="73"/>
      <c r="W98" s="123"/>
    </row>
    <row r="99" spans="1:23" ht="10.5" outlineLevel="1" x14ac:dyDescent="0.25">
      <c r="A99" s="675"/>
      <c r="B99" s="612"/>
      <c r="C99" s="426"/>
      <c r="E99" s="465" t="s">
        <v>200</v>
      </c>
      <c r="F99" s="466">
        <v>12</v>
      </c>
      <c r="G99" s="467"/>
      <c r="H99" s="57">
        <f t="shared" si="17"/>
        <v>0</v>
      </c>
      <c r="I99" s="77"/>
      <c r="K99" s="465" t="s">
        <v>201</v>
      </c>
      <c r="L99" s="466">
        <v>12</v>
      </c>
      <c r="M99" s="467"/>
      <c r="N99" s="163">
        <f t="shared" si="18"/>
        <v>0</v>
      </c>
      <c r="O99" s="77"/>
      <c r="P99" s="76"/>
      <c r="Q99" s="465" t="s">
        <v>202</v>
      </c>
      <c r="R99" s="466">
        <v>12</v>
      </c>
      <c r="S99" s="467"/>
      <c r="T99" s="57">
        <f t="shared" si="19"/>
        <v>0</v>
      </c>
      <c r="U99" s="77"/>
      <c r="V99" s="76"/>
      <c r="W99" s="122"/>
    </row>
    <row r="100" spans="1:23" ht="10.5" outlineLevel="1" x14ac:dyDescent="0.25">
      <c r="A100" s="674"/>
      <c r="B100" s="612"/>
      <c r="C100" s="425"/>
      <c r="D100" s="60"/>
      <c r="E100" s="465" t="s">
        <v>203</v>
      </c>
      <c r="F100" s="466">
        <v>12</v>
      </c>
      <c r="G100" s="467"/>
      <c r="H100" s="57">
        <f t="shared" si="17"/>
        <v>0</v>
      </c>
      <c r="I100" s="78"/>
      <c r="J100" s="73"/>
      <c r="K100" s="465" t="s">
        <v>204</v>
      </c>
      <c r="L100" s="466">
        <v>12</v>
      </c>
      <c r="M100" s="467"/>
      <c r="N100" s="163">
        <f t="shared" si="18"/>
        <v>0</v>
      </c>
      <c r="O100" s="78"/>
      <c r="P100" s="73"/>
      <c r="Q100" s="465" t="s">
        <v>205</v>
      </c>
      <c r="R100" s="466">
        <v>12</v>
      </c>
      <c r="S100" s="467"/>
      <c r="T100" s="57">
        <f t="shared" si="19"/>
        <v>0</v>
      </c>
      <c r="U100" s="78"/>
      <c r="V100" s="73"/>
      <c r="W100" s="123"/>
    </row>
    <row r="101" spans="1:23" ht="10.5" outlineLevel="1" x14ac:dyDescent="0.25">
      <c r="A101" s="675"/>
      <c r="B101" s="612"/>
      <c r="C101" s="426"/>
      <c r="E101" s="465" t="s">
        <v>206</v>
      </c>
      <c r="F101" s="466">
        <v>12</v>
      </c>
      <c r="G101" s="467"/>
      <c r="H101" s="57">
        <f t="shared" si="17"/>
        <v>0</v>
      </c>
      <c r="I101" s="77"/>
      <c r="K101" s="465" t="s">
        <v>207</v>
      </c>
      <c r="L101" s="466">
        <v>12</v>
      </c>
      <c r="M101" s="467"/>
      <c r="N101" s="163">
        <f t="shared" si="18"/>
        <v>0</v>
      </c>
      <c r="O101" s="77"/>
      <c r="P101" s="76"/>
      <c r="Q101" s="465" t="s">
        <v>208</v>
      </c>
      <c r="R101" s="466">
        <v>12</v>
      </c>
      <c r="S101" s="467"/>
      <c r="T101" s="57">
        <f t="shared" si="19"/>
        <v>0</v>
      </c>
      <c r="U101" s="77"/>
      <c r="V101" s="76"/>
      <c r="W101" s="122"/>
    </row>
    <row r="102" spans="1:23" ht="10.5" outlineLevel="1" x14ac:dyDescent="0.25">
      <c r="A102" s="675"/>
      <c r="B102" s="612"/>
      <c r="C102" s="426"/>
      <c r="E102" s="465" t="s">
        <v>209</v>
      </c>
      <c r="F102" s="466">
        <v>12</v>
      </c>
      <c r="G102" s="467"/>
      <c r="H102" s="57">
        <f t="shared" si="17"/>
        <v>0</v>
      </c>
      <c r="I102" s="77"/>
      <c r="K102" s="465" t="s">
        <v>210</v>
      </c>
      <c r="L102" s="466">
        <v>12</v>
      </c>
      <c r="M102" s="467"/>
      <c r="N102" s="163">
        <f t="shared" si="18"/>
        <v>0</v>
      </c>
      <c r="O102" s="77"/>
      <c r="P102" s="76"/>
      <c r="Q102" s="465" t="s">
        <v>211</v>
      </c>
      <c r="R102" s="466">
        <v>12</v>
      </c>
      <c r="S102" s="467"/>
      <c r="T102" s="57">
        <f t="shared" si="19"/>
        <v>0</v>
      </c>
      <c r="U102" s="77"/>
      <c r="V102" s="76"/>
      <c r="W102" s="122"/>
    </row>
    <row r="103" spans="1:23" ht="10.5" outlineLevel="1" x14ac:dyDescent="0.25">
      <c r="A103" s="675"/>
      <c r="B103" s="612"/>
      <c r="C103" s="426"/>
      <c r="E103" s="465" t="s">
        <v>212</v>
      </c>
      <c r="F103" s="466">
        <v>12</v>
      </c>
      <c r="G103" s="467"/>
      <c r="H103" s="57">
        <f t="shared" si="17"/>
        <v>0</v>
      </c>
      <c r="I103" s="77"/>
      <c r="K103" s="465" t="s">
        <v>213</v>
      </c>
      <c r="L103" s="466">
        <v>12</v>
      </c>
      <c r="M103" s="467"/>
      <c r="N103" s="163">
        <f t="shared" si="18"/>
        <v>0</v>
      </c>
      <c r="O103" s="77"/>
      <c r="P103" s="76"/>
      <c r="Q103" s="465" t="s">
        <v>214</v>
      </c>
      <c r="R103" s="466">
        <v>12</v>
      </c>
      <c r="S103" s="467"/>
      <c r="T103" s="57">
        <f t="shared" si="19"/>
        <v>0</v>
      </c>
      <c r="U103" s="77"/>
      <c r="V103" s="76"/>
      <c r="W103" s="122"/>
    </row>
    <row r="104" spans="1:23" ht="17.25" customHeight="1" outlineLevel="1" thickBot="1" x14ac:dyDescent="0.3">
      <c r="A104" s="674"/>
      <c r="B104" s="612"/>
      <c r="C104" s="425"/>
      <c r="D104" s="60"/>
      <c r="E104" s="465" t="s">
        <v>215</v>
      </c>
      <c r="F104" s="466">
        <v>12</v>
      </c>
      <c r="G104" s="467"/>
      <c r="H104" s="57">
        <f t="shared" si="17"/>
        <v>0</v>
      </c>
      <c r="I104" s="339"/>
      <c r="J104" s="73"/>
      <c r="K104" s="465" t="s">
        <v>216</v>
      </c>
      <c r="L104" s="466">
        <v>12</v>
      </c>
      <c r="M104" s="467"/>
      <c r="N104" s="163">
        <f t="shared" si="18"/>
        <v>0</v>
      </c>
      <c r="O104" s="339"/>
      <c r="P104" s="73"/>
      <c r="Q104" s="465" t="s">
        <v>217</v>
      </c>
      <c r="R104" s="466">
        <v>12</v>
      </c>
      <c r="S104" s="467"/>
      <c r="T104" s="57">
        <f t="shared" si="19"/>
        <v>0</v>
      </c>
      <c r="U104" s="339"/>
      <c r="V104" s="73"/>
      <c r="W104" s="543"/>
    </row>
    <row r="105" spans="1:23" s="190" customFormat="1" ht="10.5" outlineLevel="1" x14ac:dyDescent="0.25">
      <c r="A105" s="75"/>
      <c r="B105" s="620"/>
      <c r="C105" s="417"/>
      <c r="D105" s="60"/>
      <c r="E105" s="457"/>
      <c r="F105" s="458"/>
      <c r="G105" s="459"/>
      <c r="H105" s="143"/>
      <c r="I105" s="207"/>
      <c r="J105" s="73"/>
      <c r="K105" s="457"/>
      <c r="L105" s="458"/>
      <c r="M105" s="459"/>
      <c r="N105" s="176"/>
      <c r="O105" s="207"/>
      <c r="P105" s="73"/>
      <c r="Q105" s="457"/>
      <c r="R105" s="458"/>
      <c r="S105" s="459"/>
      <c r="T105" s="143"/>
      <c r="U105" s="207"/>
      <c r="V105" s="73"/>
      <c r="W105" s="73"/>
    </row>
    <row r="106" spans="1:23" ht="10.5" outlineLevel="1" x14ac:dyDescent="0.25">
      <c r="A106" s="111" t="s">
        <v>218</v>
      </c>
      <c r="B106" s="621"/>
      <c r="C106" s="429"/>
      <c r="D106" s="60"/>
      <c r="E106" s="525"/>
      <c r="F106" s="545"/>
      <c r="G106" s="546"/>
      <c r="H106" s="209">
        <f>SUM(H107:H122)</f>
        <v>0</v>
      </c>
      <c r="I106" s="210">
        <f>H106/4</f>
        <v>0</v>
      </c>
      <c r="J106" s="73"/>
      <c r="K106" s="525"/>
      <c r="L106" s="545"/>
      <c r="M106" s="546"/>
      <c r="N106" s="209">
        <f>SUM(N107:N122)</f>
        <v>0</v>
      </c>
      <c r="O106" s="210">
        <f>N106/4</f>
        <v>0</v>
      </c>
      <c r="P106" s="73"/>
      <c r="Q106" s="525"/>
      <c r="R106" s="545"/>
      <c r="S106" s="546"/>
      <c r="T106" s="209">
        <f>SUM(T107:T122)</f>
        <v>0</v>
      </c>
      <c r="U106" s="547">
        <f>T106/4</f>
        <v>0</v>
      </c>
      <c r="V106" s="73"/>
      <c r="W106" s="136">
        <f>T106+N106+H106</f>
        <v>0</v>
      </c>
    </row>
    <row r="107" spans="1:23" ht="10.5" outlineLevel="1" x14ac:dyDescent="0.25">
      <c r="A107" s="674"/>
      <c r="B107" s="612"/>
      <c r="C107" s="425"/>
      <c r="D107" s="60"/>
      <c r="E107" s="465" t="s">
        <v>219</v>
      </c>
      <c r="F107" s="466">
        <v>12</v>
      </c>
      <c r="G107" s="467"/>
      <c r="H107" s="57">
        <f t="shared" ref="H107:H122" si="20">F107*G107</f>
        <v>0</v>
      </c>
      <c r="I107" s="78"/>
      <c r="J107" s="73"/>
      <c r="K107" s="465" t="s">
        <v>220</v>
      </c>
      <c r="L107" s="466">
        <v>12</v>
      </c>
      <c r="M107" s="467"/>
      <c r="N107" s="163">
        <f t="shared" ref="N107:N122" si="21">L107*M107</f>
        <v>0</v>
      </c>
      <c r="O107" s="78"/>
      <c r="P107" s="73"/>
      <c r="Q107" s="465" t="s">
        <v>221</v>
      </c>
      <c r="R107" s="466">
        <v>12</v>
      </c>
      <c r="S107" s="467"/>
      <c r="T107" s="57">
        <f t="shared" ref="T107:T122" si="22">R107*S107</f>
        <v>0</v>
      </c>
      <c r="U107" s="78"/>
      <c r="V107" s="73"/>
      <c r="W107" s="123"/>
    </row>
    <row r="108" spans="1:23" ht="10.5" outlineLevel="1" x14ac:dyDescent="0.25">
      <c r="A108" s="675"/>
      <c r="B108" s="612"/>
      <c r="C108" s="426"/>
      <c r="E108" s="465" t="s">
        <v>222</v>
      </c>
      <c r="F108" s="466">
        <v>12</v>
      </c>
      <c r="G108" s="467"/>
      <c r="H108" s="57">
        <f t="shared" si="20"/>
        <v>0</v>
      </c>
      <c r="I108" s="77"/>
      <c r="K108" s="465" t="s">
        <v>223</v>
      </c>
      <c r="L108" s="466">
        <v>12</v>
      </c>
      <c r="M108" s="467"/>
      <c r="N108" s="163">
        <f t="shared" si="21"/>
        <v>0</v>
      </c>
      <c r="O108" s="77"/>
      <c r="P108" s="76"/>
      <c r="Q108" s="465" t="s">
        <v>224</v>
      </c>
      <c r="R108" s="466">
        <v>12</v>
      </c>
      <c r="S108" s="467"/>
      <c r="T108" s="57">
        <f t="shared" si="22"/>
        <v>0</v>
      </c>
      <c r="U108" s="77"/>
      <c r="V108" s="76"/>
      <c r="W108" s="122"/>
    </row>
    <row r="109" spans="1:23" ht="10.5" outlineLevel="1" x14ac:dyDescent="0.25">
      <c r="A109" s="674"/>
      <c r="B109" s="612"/>
      <c r="C109" s="425"/>
      <c r="D109" s="60"/>
      <c r="E109" s="465" t="s">
        <v>225</v>
      </c>
      <c r="F109" s="466">
        <v>12</v>
      </c>
      <c r="G109" s="467"/>
      <c r="H109" s="57">
        <f t="shared" si="20"/>
        <v>0</v>
      </c>
      <c r="I109" s="78"/>
      <c r="J109" s="73"/>
      <c r="K109" s="465" t="s">
        <v>226</v>
      </c>
      <c r="L109" s="466">
        <v>12</v>
      </c>
      <c r="M109" s="467"/>
      <c r="N109" s="163">
        <f t="shared" si="21"/>
        <v>0</v>
      </c>
      <c r="O109" s="78"/>
      <c r="P109" s="73"/>
      <c r="Q109" s="465" t="s">
        <v>227</v>
      </c>
      <c r="R109" s="466">
        <v>12</v>
      </c>
      <c r="S109" s="467"/>
      <c r="T109" s="57">
        <f t="shared" si="22"/>
        <v>0</v>
      </c>
      <c r="U109" s="78"/>
      <c r="V109" s="73"/>
      <c r="W109" s="123"/>
    </row>
    <row r="110" spans="1:23" ht="10.5" outlineLevel="1" x14ac:dyDescent="0.25">
      <c r="A110" s="675"/>
      <c r="B110" s="612"/>
      <c r="C110" s="426"/>
      <c r="E110" s="465" t="s">
        <v>228</v>
      </c>
      <c r="F110" s="466">
        <v>12</v>
      </c>
      <c r="G110" s="467"/>
      <c r="H110" s="57">
        <f t="shared" si="20"/>
        <v>0</v>
      </c>
      <c r="I110" s="77"/>
      <c r="K110" s="465" t="s">
        <v>229</v>
      </c>
      <c r="L110" s="466">
        <v>12</v>
      </c>
      <c r="M110" s="467"/>
      <c r="N110" s="163">
        <f t="shared" si="21"/>
        <v>0</v>
      </c>
      <c r="O110" s="77"/>
      <c r="P110" s="76"/>
      <c r="Q110" s="465" t="s">
        <v>230</v>
      </c>
      <c r="R110" s="466">
        <v>12</v>
      </c>
      <c r="S110" s="467"/>
      <c r="T110" s="57">
        <f t="shared" si="22"/>
        <v>0</v>
      </c>
      <c r="U110" s="77"/>
      <c r="V110" s="76"/>
      <c r="W110" s="122"/>
    </row>
    <row r="111" spans="1:23" ht="10.5" outlineLevel="1" x14ac:dyDescent="0.25">
      <c r="A111" s="674"/>
      <c r="B111" s="612"/>
      <c r="C111" s="425"/>
      <c r="D111" s="60"/>
      <c r="E111" s="465" t="s">
        <v>231</v>
      </c>
      <c r="F111" s="466">
        <v>12</v>
      </c>
      <c r="G111" s="467"/>
      <c r="H111" s="57">
        <f t="shared" si="20"/>
        <v>0</v>
      </c>
      <c r="I111" s="78"/>
      <c r="J111" s="73"/>
      <c r="K111" s="465" t="s">
        <v>232</v>
      </c>
      <c r="L111" s="466">
        <v>12</v>
      </c>
      <c r="M111" s="467"/>
      <c r="N111" s="163">
        <f t="shared" si="21"/>
        <v>0</v>
      </c>
      <c r="O111" s="78"/>
      <c r="P111" s="73"/>
      <c r="Q111" s="465" t="s">
        <v>233</v>
      </c>
      <c r="R111" s="466">
        <v>12</v>
      </c>
      <c r="S111" s="467"/>
      <c r="T111" s="57">
        <f t="shared" si="22"/>
        <v>0</v>
      </c>
      <c r="U111" s="78"/>
      <c r="V111" s="73"/>
      <c r="W111" s="123"/>
    </row>
    <row r="112" spans="1:23" ht="10.5" outlineLevel="1" x14ac:dyDescent="0.25">
      <c r="A112" s="675"/>
      <c r="B112" s="612"/>
      <c r="C112" s="426"/>
      <c r="E112" s="465" t="s">
        <v>234</v>
      </c>
      <c r="F112" s="466">
        <v>12</v>
      </c>
      <c r="G112" s="467"/>
      <c r="H112" s="57">
        <f t="shared" si="20"/>
        <v>0</v>
      </c>
      <c r="I112" s="77"/>
      <c r="K112" s="465" t="s">
        <v>235</v>
      </c>
      <c r="L112" s="466">
        <v>12</v>
      </c>
      <c r="M112" s="467"/>
      <c r="N112" s="163">
        <f t="shared" si="21"/>
        <v>0</v>
      </c>
      <c r="O112" s="77"/>
      <c r="P112" s="76"/>
      <c r="Q112" s="465" t="s">
        <v>236</v>
      </c>
      <c r="R112" s="466">
        <v>12</v>
      </c>
      <c r="S112" s="467"/>
      <c r="T112" s="57">
        <f t="shared" si="22"/>
        <v>0</v>
      </c>
      <c r="U112" s="77"/>
      <c r="V112" s="76"/>
      <c r="W112" s="122"/>
    </row>
    <row r="113" spans="1:23" ht="10.5" outlineLevel="1" x14ac:dyDescent="0.25">
      <c r="A113" s="674"/>
      <c r="B113" s="612"/>
      <c r="C113" s="425"/>
      <c r="D113" s="60"/>
      <c r="E113" s="465" t="s">
        <v>237</v>
      </c>
      <c r="F113" s="466">
        <v>12</v>
      </c>
      <c r="G113" s="467"/>
      <c r="H113" s="57">
        <f t="shared" si="20"/>
        <v>0</v>
      </c>
      <c r="I113" s="78"/>
      <c r="J113" s="73"/>
      <c r="K113" s="465" t="s">
        <v>238</v>
      </c>
      <c r="L113" s="466">
        <v>12</v>
      </c>
      <c r="M113" s="467"/>
      <c r="N113" s="163">
        <f t="shared" si="21"/>
        <v>0</v>
      </c>
      <c r="O113" s="78"/>
      <c r="P113" s="73"/>
      <c r="Q113" s="465" t="s">
        <v>239</v>
      </c>
      <c r="R113" s="466">
        <v>12</v>
      </c>
      <c r="S113" s="467"/>
      <c r="T113" s="57">
        <f t="shared" si="22"/>
        <v>0</v>
      </c>
      <c r="U113" s="78"/>
      <c r="V113" s="73"/>
      <c r="W113" s="123"/>
    </row>
    <row r="114" spans="1:23" ht="10.5" outlineLevel="1" x14ac:dyDescent="0.25">
      <c r="A114" s="675"/>
      <c r="B114" s="612"/>
      <c r="C114" s="426"/>
      <c r="E114" s="465" t="s">
        <v>240</v>
      </c>
      <c r="F114" s="466">
        <v>12</v>
      </c>
      <c r="G114" s="467"/>
      <c r="H114" s="57">
        <f t="shared" si="20"/>
        <v>0</v>
      </c>
      <c r="I114" s="77"/>
      <c r="K114" s="465" t="s">
        <v>241</v>
      </c>
      <c r="L114" s="466">
        <v>12</v>
      </c>
      <c r="M114" s="467"/>
      <c r="N114" s="163">
        <f t="shared" si="21"/>
        <v>0</v>
      </c>
      <c r="O114" s="77"/>
      <c r="P114" s="76"/>
      <c r="Q114" s="465" t="s">
        <v>242</v>
      </c>
      <c r="R114" s="466">
        <v>12</v>
      </c>
      <c r="S114" s="467"/>
      <c r="T114" s="57">
        <f t="shared" si="22"/>
        <v>0</v>
      </c>
      <c r="U114" s="77"/>
      <c r="V114" s="76"/>
      <c r="W114" s="122"/>
    </row>
    <row r="115" spans="1:23" ht="10.5" outlineLevel="1" x14ac:dyDescent="0.25">
      <c r="A115" s="674"/>
      <c r="B115" s="612"/>
      <c r="C115" s="425"/>
      <c r="D115" s="60"/>
      <c r="E115" s="465" t="s">
        <v>243</v>
      </c>
      <c r="F115" s="466">
        <v>12</v>
      </c>
      <c r="G115" s="467"/>
      <c r="H115" s="57">
        <f t="shared" si="20"/>
        <v>0</v>
      </c>
      <c r="I115" s="78"/>
      <c r="J115" s="73"/>
      <c r="K115" s="465" t="s">
        <v>244</v>
      </c>
      <c r="L115" s="466">
        <v>12</v>
      </c>
      <c r="M115" s="467"/>
      <c r="N115" s="163">
        <f t="shared" si="21"/>
        <v>0</v>
      </c>
      <c r="O115" s="78"/>
      <c r="P115" s="73"/>
      <c r="Q115" s="465" t="s">
        <v>245</v>
      </c>
      <c r="R115" s="466">
        <v>12</v>
      </c>
      <c r="S115" s="467"/>
      <c r="T115" s="57">
        <f t="shared" si="22"/>
        <v>0</v>
      </c>
      <c r="U115" s="78"/>
      <c r="V115" s="73"/>
      <c r="W115" s="123"/>
    </row>
    <row r="116" spans="1:23" ht="10.5" outlineLevel="1" x14ac:dyDescent="0.25">
      <c r="A116" s="675"/>
      <c r="B116" s="612"/>
      <c r="C116" s="426"/>
      <c r="E116" s="465" t="s">
        <v>246</v>
      </c>
      <c r="F116" s="466">
        <v>12</v>
      </c>
      <c r="G116" s="467"/>
      <c r="H116" s="57">
        <f t="shared" si="20"/>
        <v>0</v>
      </c>
      <c r="I116" s="77"/>
      <c r="K116" s="465" t="s">
        <v>247</v>
      </c>
      <c r="L116" s="466">
        <v>12</v>
      </c>
      <c r="M116" s="467"/>
      <c r="N116" s="163">
        <f t="shared" si="21"/>
        <v>0</v>
      </c>
      <c r="O116" s="77"/>
      <c r="P116" s="76"/>
      <c r="Q116" s="465" t="s">
        <v>248</v>
      </c>
      <c r="R116" s="466">
        <v>12</v>
      </c>
      <c r="S116" s="467"/>
      <c r="T116" s="57">
        <f t="shared" si="22"/>
        <v>0</v>
      </c>
      <c r="U116" s="77"/>
      <c r="V116" s="76"/>
      <c r="W116" s="122"/>
    </row>
    <row r="117" spans="1:23" ht="17.25" customHeight="1" outlineLevel="1" x14ac:dyDescent="0.25">
      <c r="A117" s="674"/>
      <c r="B117" s="612"/>
      <c r="C117" s="425"/>
      <c r="D117" s="60"/>
      <c r="E117" s="465" t="s">
        <v>249</v>
      </c>
      <c r="F117" s="466">
        <v>12</v>
      </c>
      <c r="G117" s="467"/>
      <c r="H117" s="57">
        <f t="shared" si="20"/>
        <v>0</v>
      </c>
      <c r="I117" s="78"/>
      <c r="J117" s="73"/>
      <c r="K117" s="465" t="s">
        <v>250</v>
      </c>
      <c r="L117" s="466">
        <v>12</v>
      </c>
      <c r="M117" s="467"/>
      <c r="N117" s="163">
        <f t="shared" si="21"/>
        <v>0</v>
      </c>
      <c r="O117" s="78"/>
      <c r="P117" s="73"/>
      <c r="Q117" s="465" t="s">
        <v>251</v>
      </c>
      <c r="R117" s="466">
        <v>12</v>
      </c>
      <c r="S117" s="467"/>
      <c r="T117" s="57">
        <f t="shared" si="22"/>
        <v>0</v>
      </c>
      <c r="U117" s="78"/>
      <c r="V117" s="73"/>
      <c r="W117" s="123"/>
    </row>
    <row r="118" spans="1:23" ht="10.5" outlineLevel="1" x14ac:dyDescent="0.25">
      <c r="A118" s="675"/>
      <c r="B118" s="612"/>
      <c r="C118" s="426"/>
      <c r="E118" s="465" t="s">
        <v>252</v>
      </c>
      <c r="F118" s="466">
        <v>12</v>
      </c>
      <c r="G118" s="467"/>
      <c r="H118" s="57">
        <f t="shared" si="20"/>
        <v>0</v>
      </c>
      <c r="I118" s="77"/>
      <c r="K118" s="465" t="s">
        <v>253</v>
      </c>
      <c r="L118" s="466">
        <v>12</v>
      </c>
      <c r="M118" s="467"/>
      <c r="N118" s="163">
        <f t="shared" si="21"/>
        <v>0</v>
      </c>
      <c r="O118" s="77"/>
      <c r="P118" s="76"/>
      <c r="Q118" s="465" t="s">
        <v>254</v>
      </c>
      <c r="R118" s="466">
        <v>12</v>
      </c>
      <c r="S118" s="467"/>
      <c r="T118" s="57">
        <f t="shared" si="22"/>
        <v>0</v>
      </c>
      <c r="U118" s="77"/>
      <c r="V118" s="76"/>
      <c r="W118" s="122"/>
    </row>
    <row r="119" spans="1:23" ht="10.5" outlineLevel="1" x14ac:dyDescent="0.25">
      <c r="A119" s="675"/>
      <c r="B119" s="612"/>
      <c r="C119" s="426"/>
      <c r="E119" s="465" t="s">
        <v>255</v>
      </c>
      <c r="F119" s="466">
        <v>12</v>
      </c>
      <c r="G119" s="467"/>
      <c r="H119" s="57">
        <f t="shared" si="20"/>
        <v>0</v>
      </c>
      <c r="I119" s="77"/>
      <c r="K119" s="465" t="s">
        <v>256</v>
      </c>
      <c r="L119" s="466">
        <v>12</v>
      </c>
      <c r="M119" s="467"/>
      <c r="N119" s="163">
        <f t="shared" si="21"/>
        <v>0</v>
      </c>
      <c r="O119" s="77"/>
      <c r="P119" s="76"/>
      <c r="Q119" s="465" t="s">
        <v>257</v>
      </c>
      <c r="R119" s="466">
        <v>12</v>
      </c>
      <c r="S119" s="467"/>
      <c r="T119" s="57">
        <f t="shared" si="22"/>
        <v>0</v>
      </c>
      <c r="U119" s="77"/>
      <c r="V119" s="76"/>
      <c r="W119" s="122"/>
    </row>
    <row r="120" spans="1:23" ht="10.5" outlineLevel="1" x14ac:dyDescent="0.25">
      <c r="A120" s="675"/>
      <c r="B120" s="612"/>
      <c r="C120" s="426"/>
      <c r="E120" s="465" t="s">
        <v>258</v>
      </c>
      <c r="F120" s="466">
        <v>12</v>
      </c>
      <c r="G120" s="467"/>
      <c r="H120" s="57">
        <f t="shared" si="20"/>
        <v>0</v>
      </c>
      <c r="I120" s="77"/>
      <c r="K120" s="465" t="s">
        <v>259</v>
      </c>
      <c r="L120" s="466">
        <v>12</v>
      </c>
      <c r="M120" s="467"/>
      <c r="N120" s="163">
        <f t="shared" si="21"/>
        <v>0</v>
      </c>
      <c r="O120" s="77"/>
      <c r="P120" s="76"/>
      <c r="Q120" s="465" t="s">
        <v>260</v>
      </c>
      <c r="R120" s="466">
        <v>12</v>
      </c>
      <c r="S120" s="467"/>
      <c r="T120" s="57">
        <f t="shared" si="22"/>
        <v>0</v>
      </c>
      <c r="U120" s="77"/>
      <c r="V120" s="76"/>
      <c r="W120" s="122"/>
    </row>
    <row r="121" spans="1:23" ht="10.5" outlineLevel="1" x14ac:dyDescent="0.25">
      <c r="A121" s="675"/>
      <c r="B121" s="612"/>
      <c r="C121" s="426"/>
      <c r="E121" s="465" t="s">
        <v>261</v>
      </c>
      <c r="F121" s="466">
        <v>12</v>
      </c>
      <c r="G121" s="467"/>
      <c r="H121" s="57">
        <f t="shared" si="20"/>
        <v>0</v>
      </c>
      <c r="I121" s="77"/>
      <c r="K121" s="465" t="s">
        <v>262</v>
      </c>
      <c r="L121" s="466">
        <v>12</v>
      </c>
      <c r="M121" s="467"/>
      <c r="N121" s="163">
        <f t="shared" si="21"/>
        <v>0</v>
      </c>
      <c r="O121" s="77"/>
      <c r="P121" s="76"/>
      <c r="Q121" s="465" t="s">
        <v>263</v>
      </c>
      <c r="R121" s="466">
        <v>12</v>
      </c>
      <c r="S121" s="467"/>
      <c r="T121" s="57">
        <f t="shared" si="22"/>
        <v>0</v>
      </c>
      <c r="U121" s="77"/>
      <c r="V121" s="76"/>
      <c r="W121" s="122"/>
    </row>
    <row r="122" spans="1:23" ht="17.25" customHeight="1" outlineLevel="1" x14ac:dyDescent="0.25">
      <c r="A122" s="676"/>
      <c r="B122" s="612"/>
      <c r="C122" s="548"/>
      <c r="D122" s="60"/>
      <c r="E122" s="519" t="s">
        <v>264</v>
      </c>
      <c r="F122" s="520">
        <v>12</v>
      </c>
      <c r="G122" s="467"/>
      <c r="H122" s="549">
        <f t="shared" si="20"/>
        <v>0</v>
      </c>
      <c r="I122" s="78"/>
      <c r="J122" s="73"/>
      <c r="K122" s="519" t="s">
        <v>265</v>
      </c>
      <c r="L122" s="466">
        <v>12</v>
      </c>
      <c r="M122" s="467"/>
      <c r="N122" s="163">
        <f t="shared" si="21"/>
        <v>0</v>
      </c>
      <c r="O122" s="550"/>
      <c r="P122" s="73"/>
      <c r="Q122" s="519" t="s">
        <v>266</v>
      </c>
      <c r="R122" s="520">
        <v>12</v>
      </c>
      <c r="S122" s="521"/>
      <c r="T122" s="57">
        <f t="shared" si="22"/>
        <v>0</v>
      </c>
      <c r="U122" s="78"/>
      <c r="V122" s="73"/>
      <c r="W122" s="123"/>
    </row>
    <row r="123" spans="1:23" s="190" customFormat="1" ht="10.5" outlineLevel="1" x14ac:dyDescent="0.25">
      <c r="A123" s="185"/>
      <c r="B123" s="620"/>
      <c r="C123" s="417"/>
      <c r="D123" s="60"/>
      <c r="E123" s="457"/>
      <c r="F123" s="458"/>
      <c r="G123" s="541"/>
      <c r="H123" s="143"/>
      <c r="I123" s="207"/>
      <c r="J123" s="73"/>
      <c r="K123" s="457"/>
      <c r="L123" s="540"/>
      <c r="M123" s="541"/>
      <c r="N123" s="542"/>
      <c r="O123" s="78"/>
      <c r="P123" s="73"/>
      <c r="Q123" s="457"/>
      <c r="R123" s="458"/>
      <c r="S123" s="459"/>
      <c r="T123" s="254"/>
      <c r="U123" s="207"/>
      <c r="V123" s="73"/>
      <c r="W123" s="73"/>
    </row>
    <row r="124" spans="1:23" s="55" customFormat="1" ht="10.5" outlineLevel="1" x14ac:dyDescent="0.25">
      <c r="A124" s="111" t="s">
        <v>267</v>
      </c>
      <c r="B124" s="619"/>
      <c r="C124" s="416"/>
      <c r="D124" s="60"/>
      <c r="E124" s="483"/>
      <c r="F124" s="484"/>
      <c r="G124" s="485"/>
      <c r="H124" s="79">
        <f>SUM(H125:H139)</f>
        <v>0</v>
      </c>
      <c r="I124" s="80">
        <f>H124/4</f>
        <v>0</v>
      </c>
      <c r="J124" s="73"/>
      <c r="K124" s="483"/>
      <c r="L124" s="484"/>
      <c r="M124" s="485"/>
      <c r="N124" s="170">
        <f>SUM(N125:N139)</f>
        <v>0</v>
      </c>
      <c r="O124" s="80">
        <f>N124/4</f>
        <v>0</v>
      </c>
      <c r="P124" s="73"/>
      <c r="Q124" s="483"/>
      <c r="R124" s="484"/>
      <c r="S124" s="485"/>
      <c r="T124" s="79">
        <f>SUM(T125:T139)</f>
        <v>0</v>
      </c>
      <c r="U124" s="216">
        <f>T124/4</f>
        <v>0</v>
      </c>
      <c r="V124" s="73"/>
      <c r="W124" s="136">
        <f>T124+N124+H124</f>
        <v>0</v>
      </c>
    </row>
    <row r="125" spans="1:23" ht="10.5" outlineLevel="1" x14ac:dyDescent="0.25">
      <c r="A125" s="674"/>
      <c r="B125" s="612"/>
      <c r="C125" s="425"/>
      <c r="D125" s="60"/>
      <c r="E125" s="465" t="s">
        <v>268</v>
      </c>
      <c r="F125" s="466">
        <v>12</v>
      </c>
      <c r="G125" s="467"/>
      <c r="H125" s="57">
        <f t="shared" ref="H125:H139" si="23">F125*G125</f>
        <v>0</v>
      </c>
      <c r="I125" s="78"/>
      <c r="J125" s="73"/>
      <c r="K125" s="465" t="s">
        <v>269</v>
      </c>
      <c r="L125" s="466">
        <v>12</v>
      </c>
      <c r="M125" s="467"/>
      <c r="N125" s="163">
        <f t="shared" ref="N125:N139" si="24">L125*M125</f>
        <v>0</v>
      </c>
      <c r="O125" s="78"/>
      <c r="P125" s="73"/>
      <c r="Q125" s="465" t="s">
        <v>270</v>
      </c>
      <c r="R125" s="466">
        <v>12</v>
      </c>
      <c r="S125" s="467"/>
      <c r="T125" s="57">
        <f t="shared" ref="T125:T139" si="25">R125*S125</f>
        <v>0</v>
      </c>
      <c r="U125" s="78"/>
      <c r="V125" s="73"/>
      <c r="W125" s="123"/>
    </row>
    <row r="126" spans="1:23" ht="10.5" outlineLevel="1" x14ac:dyDescent="0.25">
      <c r="A126" s="675"/>
      <c r="B126" s="612"/>
      <c r="C126" s="426"/>
      <c r="E126" s="465" t="s">
        <v>271</v>
      </c>
      <c r="F126" s="466">
        <v>12</v>
      </c>
      <c r="G126" s="467"/>
      <c r="H126" s="57">
        <f t="shared" si="23"/>
        <v>0</v>
      </c>
      <c r="I126" s="77"/>
      <c r="K126" s="465" t="s">
        <v>272</v>
      </c>
      <c r="L126" s="466">
        <v>12</v>
      </c>
      <c r="M126" s="467"/>
      <c r="N126" s="163">
        <f t="shared" si="24"/>
        <v>0</v>
      </c>
      <c r="O126" s="77"/>
      <c r="P126" s="76"/>
      <c r="Q126" s="465" t="s">
        <v>273</v>
      </c>
      <c r="R126" s="466">
        <v>12</v>
      </c>
      <c r="S126" s="467"/>
      <c r="T126" s="57">
        <f t="shared" si="25"/>
        <v>0</v>
      </c>
      <c r="U126" s="77"/>
      <c r="V126" s="76"/>
      <c r="W126" s="122"/>
    </row>
    <row r="127" spans="1:23" ht="10.5" outlineLevel="1" x14ac:dyDescent="0.25">
      <c r="A127" s="674"/>
      <c r="B127" s="612"/>
      <c r="C127" s="425"/>
      <c r="D127" s="60"/>
      <c r="E127" s="465" t="s">
        <v>274</v>
      </c>
      <c r="F127" s="466">
        <v>12</v>
      </c>
      <c r="G127" s="467"/>
      <c r="H127" s="57">
        <f t="shared" si="23"/>
        <v>0</v>
      </c>
      <c r="I127" s="78"/>
      <c r="J127" s="73"/>
      <c r="K127" s="465" t="s">
        <v>275</v>
      </c>
      <c r="L127" s="466">
        <v>12</v>
      </c>
      <c r="M127" s="467"/>
      <c r="N127" s="163">
        <f t="shared" si="24"/>
        <v>0</v>
      </c>
      <c r="O127" s="78"/>
      <c r="P127" s="73"/>
      <c r="Q127" s="465" t="s">
        <v>276</v>
      </c>
      <c r="R127" s="466">
        <v>12</v>
      </c>
      <c r="S127" s="467"/>
      <c r="T127" s="57">
        <f t="shared" si="25"/>
        <v>0</v>
      </c>
      <c r="U127" s="78"/>
      <c r="V127" s="73"/>
      <c r="W127" s="123"/>
    </row>
    <row r="128" spans="1:23" ht="10.5" outlineLevel="1" x14ac:dyDescent="0.25">
      <c r="A128" s="675"/>
      <c r="B128" s="612"/>
      <c r="C128" s="426"/>
      <c r="E128" s="465" t="s">
        <v>277</v>
      </c>
      <c r="F128" s="466">
        <v>12</v>
      </c>
      <c r="G128" s="467"/>
      <c r="H128" s="57">
        <f t="shared" si="23"/>
        <v>0</v>
      </c>
      <c r="I128" s="77"/>
      <c r="K128" s="465" t="s">
        <v>278</v>
      </c>
      <c r="L128" s="466">
        <v>12</v>
      </c>
      <c r="M128" s="467"/>
      <c r="N128" s="163">
        <f t="shared" si="24"/>
        <v>0</v>
      </c>
      <c r="O128" s="77"/>
      <c r="P128" s="76"/>
      <c r="Q128" s="465" t="s">
        <v>279</v>
      </c>
      <c r="R128" s="466">
        <v>12</v>
      </c>
      <c r="S128" s="467"/>
      <c r="T128" s="57">
        <f t="shared" si="25"/>
        <v>0</v>
      </c>
      <c r="U128" s="77"/>
      <c r="V128" s="76"/>
      <c r="W128" s="122"/>
    </row>
    <row r="129" spans="1:23" ht="10.5" outlineLevel="1" x14ac:dyDescent="0.25">
      <c r="A129" s="674"/>
      <c r="B129" s="612"/>
      <c r="C129" s="425"/>
      <c r="D129" s="60"/>
      <c r="E129" s="465" t="s">
        <v>280</v>
      </c>
      <c r="F129" s="466">
        <v>12</v>
      </c>
      <c r="G129" s="467"/>
      <c r="H129" s="57">
        <f t="shared" si="23"/>
        <v>0</v>
      </c>
      <c r="I129" s="78"/>
      <c r="J129" s="73"/>
      <c r="K129" s="465" t="s">
        <v>281</v>
      </c>
      <c r="L129" s="466">
        <v>12</v>
      </c>
      <c r="M129" s="467"/>
      <c r="N129" s="163">
        <f t="shared" si="24"/>
        <v>0</v>
      </c>
      <c r="O129" s="78"/>
      <c r="P129" s="73"/>
      <c r="Q129" s="465" t="s">
        <v>282</v>
      </c>
      <c r="R129" s="466">
        <v>12</v>
      </c>
      <c r="S129" s="467"/>
      <c r="T129" s="57">
        <f t="shared" si="25"/>
        <v>0</v>
      </c>
      <c r="U129" s="78"/>
      <c r="V129" s="73"/>
      <c r="W129" s="123"/>
    </row>
    <row r="130" spans="1:23" ht="10.5" outlineLevel="1" x14ac:dyDescent="0.25">
      <c r="A130" s="675"/>
      <c r="B130" s="612"/>
      <c r="C130" s="426"/>
      <c r="E130" s="465" t="s">
        <v>283</v>
      </c>
      <c r="F130" s="466">
        <v>12</v>
      </c>
      <c r="G130" s="467"/>
      <c r="H130" s="57">
        <f t="shared" si="23"/>
        <v>0</v>
      </c>
      <c r="I130" s="77"/>
      <c r="K130" s="465" t="s">
        <v>284</v>
      </c>
      <c r="L130" s="466">
        <v>12</v>
      </c>
      <c r="M130" s="467"/>
      <c r="N130" s="163">
        <f t="shared" si="24"/>
        <v>0</v>
      </c>
      <c r="O130" s="77"/>
      <c r="P130" s="76"/>
      <c r="Q130" s="465" t="s">
        <v>285</v>
      </c>
      <c r="R130" s="466">
        <v>12</v>
      </c>
      <c r="S130" s="467"/>
      <c r="T130" s="57">
        <f t="shared" si="25"/>
        <v>0</v>
      </c>
      <c r="U130" s="77"/>
      <c r="V130" s="76"/>
      <c r="W130" s="122"/>
    </row>
    <row r="131" spans="1:23" ht="10.5" outlineLevel="1" x14ac:dyDescent="0.25">
      <c r="A131" s="674"/>
      <c r="B131" s="612"/>
      <c r="C131" s="425"/>
      <c r="D131" s="60"/>
      <c r="E131" s="465" t="s">
        <v>286</v>
      </c>
      <c r="F131" s="466">
        <v>12</v>
      </c>
      <c r="G131" s="467"/>
      <c r="H131" s="57">
        <f t="shared" si="23"/>
        <v>0</v>
      </c>
      <c r="I131" s="78"/>
      <c r="J131" s="73"/>
      <c r="K131" s="465" t="s">
        <v>287</v>
      </c>
      <c r="L131" s="466">
        <v>12</v>
      </c>
      <c r="M131" s="467"/>
      <c r="N131" s="163">
        <f t="shared" si="24"/>
        <v>0</v>
      </c>
      <c r="O131" s="78"/>
      <c r="P131" s="73"/>
      <c r="Q131" s="465" t="s">
        <v>288</v>
      </c>
      <c r="R131" s="466">
        <v>12</v>
      </c>
      <c r="S131" s="467"/>
      <c r="T131" s="57">
        <f t="shared" si="25"/>
        <v>0</v>
      </c>
      <c r="U131" s="78"/>
      <c r="V131" s="73"/>
      <c r="W131" s="123"/>
    </row>
    <row r="132" spans="1:23" ht="10.5" outlineLevel="1" x14ac:dyDescent="0.25">
      <c r="A132" s="675"/>
      <c r="B132" s="612"/>
      <c r="C132" s="426"/>
      <c r="E132" s="465" t="s">
        <v>289</v>
      </c>
      <c r="F132" s="466">
        <v>12</v>
      </c>
      <c r="G132" s="467"/>
      <c r="H132" s="57">
        <f t="shared" si="23"/>
        <v>0</v>
      </c>
      <c r="I132" s="77"/>
      <c r="K132" s="465" t="s">
        <v>290</v>
      </c>
      <c r="L132" s="466">
        <v>12</v>
      </c>
      <c r="M132" s="467"/>
      <c r="N132" s="163">
        <f t="shared" si="24"/>
        <v>0</v>
      </c>
      <c r="O132" s="77"/>
      <c r="P132" s="76"/>
      <c r="Q132" s="465" t="s">
        <v>291</v>
      </c>
      <c r="R132" s="466">
        <v>12</v>
      </c>
      <c r="S132" s="467"/>
      <c r="T132" s="57">
        <f t="shared" si="25"/>
        <v>0</v>
      </c>
      <c r="U132" s="77"/>
      <c r="V132" s="76"/>
      <c r="W132" s="122"/>
    </row>
    <row r="133" spans="1:23" ht="10.5" outlineLevel="1" x14ac:dyDescent="0.25">
      <c r="A133" s="674"/>
      <c r="B133" s="612"/>
      <c r="C133" s="425"/>
      <c r="D133" s="60"/>
      <c r="E133" s="465" t="s">
        <v>292</v>
      </c>
      <c r="F133" s="466">
        <v>12</v>
      </c>
      <c r="G133" s="467"/>
      <c r="H133" s="57">
        <f t="shared" si="23"/>
        <v>0</v>
      </c>
      <c r="I133" s="78"/>
      <c r="J133" s="73"/>
      <c r="K133" s="465" t="s">
        <v>293</v>
      </c>
      <c r="L133" s="466">
        <v>12</v>
      </c>
      <c r="M133" s="467"/>
      <c r="N133" s="163">
        <f t="shared" si="24"/>
        <v>0</v>
      </c>
      <c r="O133" s="78"/>
      <c r="P133" s="73"/>
      <c r="Q133" s="465" t="s">
        <v>294</v>
      </c>
      <c r="R133" s="466">
        <v>12</v>
      </c>
      <c r="S133" s="467"/>
      <c r="T133" s="57">
        <f t="shared" si="25"/>
        <v>0</v>
      </c>
      <c r="U133" s="78"/>
      <c r="V133" s="73"/>
      <c r="W133" s="123"/>
    </row>
    <row r="134" spans="1:23" ht="10.5" outlineLevel="1" x14ac:dyDescent="0.25">
      <c r="A134" s="675"/>
      <c r="B134" s="612"/>
      <c r="C134" s="426"/>
      <c r="E134" s="465" t="s">
        <v>295</v>
      </c>
      <c r="F134" s="466">
        <v>12</v>
      </c>
      <c r="G134" s="467"/>
      <c r="H134" s="57">
        <f t="shared" si="23"/>
        <v>0</v>
      </c>
      <c r="I134" s="77"/>
      <c r="K134" s="465" t="s">
        <v>296</v>
      </c>
      <c r="L134" s="466">
        <v>12</v>
      </c>
      <c r="M134" s="467"/>
      <c r="N134" s="163">
        <f t="shared" si="24"/>
        <v>0</v>
      </c>
      <c r="O134" s="77"/>
      <c r="P134" s="76"/>
      <c r="Q134" s="465" t="s">
        <v>297</v>
      </c>
      <c r="R134" s="466">
        <v>12</v>
      </c>
      <c r="S134" s="467"/>
      <c r="T134" s="57">
        <f t="shared" si="25"/>
        <v>0</v>
      </c>
      <c r="U134" s="77"/>
      <c r="V134" s="76"/>
      <c r="W134" s="122"/>
    </row>
    <row r="135" spans="1:23" ht="17.25" customHeight="1" outlineLevel="1" x14ac:dyDescent="0.25">
      <c r="A135" s="674"/>
      <c r="B135" s="612"/>
      <c r="C135" s="425"/>
      <c r="D135" s="60"/>
      <c r="E135" s="465" t="s">
        <v>298</v>
      </c>
      <c r="F135" s="466">
        <v>12</v>
      </c>
      <c r="G135" s="467"/>
      <c r="H135" s="57">
        <f t="shared" si="23"/>
        <v>0</v>
      </c>
      <c r="I135" s="78"/>
      <c r="J135" s="73"/>
      <c r="K135" s="465" t="s">
        <v>299</v>
      </c>
      <c r="L135" s="466">
        <v>12</v>
      </c>
      <c r="M135" s="467"/>
      <c r="N135" s="163">
        <f t="shared" si="24"/>
        <v>0</v>
      </c>
      <c r="O135" s="78"/>
      <c r="P135" s="73"/>
      <c r="Q135" s="465" t="s">
        <v>300</v>
      </c>
      <c r="R135" s="466">
        <v>12</v>
      </c>
      <c r="S135" s="467"/>
      <c r="T135" s="57">
        <f t="shared" si="25"/>
        <v>0</v>
      </c>
      <c r="U135" s="78"/>
      <c r="V135" s="73"/>
      <c r="W135" s="123"/>
    </row>
    <row r="136" spans="1:23" ht="10.5" outlineLevel="1" x14ac:dyDescent="0.25">
      <c r="A136" s="674"/>
      <c r="B136" s="612"/>
      <c r="C136" s="425"/>
      <c r="D136" s="60"/>
      <c r="E136" s="465" t="s">
        <v>301</v>
      </c>
      <c r="F136" s="466">
        <v>12</v>
      </c>
      <c r="G136" s="467"/>
      <c r="H136" s="57">
        <f t="shared" si="23"/>
        <v>0</v>
      </c>
      <c r="I136" s="78"/>
      <c r="J136" s="73"/>
      <c r="K136" s="465" t="s">
        <v>302</v>
      </c>
      <c r="L136" s="466">
        <v>12</v>
      </c>
      <c r="M136" s="467"/>
      <c r="N136" s="163">
        <f t="shared" si="24"/>
        <v>0</v>
      </c>
      <c r="O136" s="78"/>
      <c r="P136" s="73"/>
      <c r="Q136" s="465" t="s">
        <v>303</v>
      </c>
      <c r="R136" s="466">
        <v>12</v>
      </c>
      <c r="S136" s="467"/>
      <c r="T136" s="57">
        <f t="shared" si="25"/>
        <v>0</v>
      </c>
      <c r="U136" s="78"/>
      <c r="V136" s="73"/>
      <c r="W136" s="123"/>
    </row>
    <row r="137" spans="1:23" ht="10.5" outlineLevel="1" x14ac:dyDescent="0.25">
      <c r="A137" s="674"/>
      <c r="B137" s="612"/>
      <c r="C137" s="425"/>
      <c r="D137" s="60"/>
      <c r="E137" s="465" t="s">
        <v>304</v>
      </c>
      <c r="F137" s="466">
        <v>12</v>
      </c>
      <c r="G137" s="467"/>
      <c r="H137" s="57">
        <f t="shared" si="23"/>
        <v>0</v>
      </c>
      <c r="I137" s="78"/>
      <c r="J137" s="73"/>
      <c r="K137" s="465" t="s">
        <v>305</v>
      </c>
      <c r="L137" s="466">
        <v>12</v>
      </c>
      <c r="M137" s="467"/>
      <c r="N137" s="163">
        <f t="shared" si="24"/>
        <v>0</v>
      </c>
      <c r="O137" s="78"/>
      <c r="P137" s="73"/>
      <c r="Q137" s="465" t="s">
        <v>306</v>
      </c>
      <c r="R137" s="466">
        <v>12</v>
      </c>
      <c r="S137" s="467"/>
      <c r="T137" s="57">
        <f t="shared" si="25"/>
        <v>0</v>
      </c>
      <c r="U137" s="78"/>
      <c r="V137" s="73"/>
      <c r="W137" s="123"/>
    </row>
    <row r="138" spans="1:23" ht="10.5" outlineLevel="1" x14ac:dyDescent="0.25">
      <c r="A138" s="675"/>
      <c r="B138" s="612"/>
      <c r="C138" s="426"/>
      <c r="E138" s="465" t="s">
        <v>307</v>
      </c>
      <c r="F138" s="466">
        <v>12</v>
      </c>
      <c r="G138" s="467"/>
      <c r="H138" s="57">
        <f t="shared" si="23"/>
        <v>0</v>
      </c>
      <c r="I138" s="77"/>
      <c r="K138" s="465" t="s">
        <v>308</v>
      </c>
      <c r="L138" s="466">
        <v>12</v>
      </c>
      <c r="M138" s="467"/>
      <c r="N138" s="163">
        <f t="shared" si="24"/>
        <v>0</v>
      </c>
      <c r="O138" s="77"/>
      <c r="P138" s="76"/>
      <c r="Q138" s="465" t="s">
        <v>309</v>
      </c>
      <c r="R138" s="466">
        <v>12</v>
      </c>
      <c r="S138" s="467"/>
      <c r="T138" s="57">
        <f t="shared" si="25"/>
        <v>0</v>
      </c>
      <c r="U138" s="77"/>
      <c r="V138" s="76"/>
      <c r="W138" s="122"/>
    </row>
    <row r="139" spans="1:23" ht="17.25" customHeight="1" outlineLevel="1" x14ac:dyDescent="0.25">
      <c r="A139" s="674"/>
      <c r="B139" s="612"/>
      <c r="C139" s="425"/>
      <c r="D139" s="60"/>
      <c r="E139" s="465" t="s">
        <v>310</v>
      </c>
      <c r="F139" s="466">
        <v>12</v>
      </c>
      <c r="G139" s="467"/>
      <c r="H139" s="57">
        <f t="shared" si="23"/>
        <v>0</v>
      </c>
      <c r="I139" s="78"/>
      <c r="J139" s="73"/>
      <c r="K139" s="465" t="s">
        <v>311</v>
      </c>
      <c r="L139" s="466">
        <v>12</v>
      </c>
      <c r="M139" s="467"/>
      <c r="N139" s="163">
        <f t="shared" si="24"/>
        <v>0</v>
      </c>
      <c r="O139" s="78"/>
      <c r="P139" s="73"/>
      <c r="Q139" s="465" t="s">
        <v>312</v>
      </c>
      <c r="R139" s="466">
        <v>12</v>
      </c>
      <c r="S139" s="467"/>
      <c r="T139" s="57">
        <f t="shared" si="25"/>
        <v>0</v>
      </c>
      <c r="U139" s="78"/>
      <c r="V139" s="73"/>
      <c r="W139" s="123"/>
    </row>
    <row r="140" spans="1:23" s="190" customFormat="1" ht="10.5" outlineLevel="1" x14ac:dyDescent="0.25">
      <c r="A140" s="185"/>
      <c r="B140" s="620"/>
      <c r="C140" s="417"/>
      <c r="D140" s="60"/>
      <c r="E140" s="457"/>
      <c r="F140" s="458"/>
      <c r="G140" s="459"/>
      <c r="H140" s="143"/>
      <c r="I140" s="207"/>
      <c r="J140" s="73"/>
      <c r="K140" s="457"/>
      <c r="L140" s="458"/>
      <c r="M140" s="459"/>
      <c r="N140" s="176"/>
      <c r="O140" s="78"/>
      <c r="P140" s="73"/>
      <c r="Q140" s="457"/>
      <c r="R140" s="458"/>
      <c r="S140" s="459"/>
      <c r="T140" s="143"/>
      <c r="U140" s="78"/>
      <c r="V140" s="73"/>
      <c r="W140" s="123"/>
    </row>
    <row r="141" spans="1:23" s="55" customFormat="1" ht="10.5" outlineLevel="1" x14ac:dyDescent="0.25">
      <c r="A141" s="111" t="s">
        <v>313</v>
      </c>
      <c r="B141" s="619"/>
      <c r="C141" s="416"/>
      <c r="D141" s="60"/>
      <c r="E141" s="483"/>
      <c r="F141" s="484"/>
      <c r="G141" s="485"/>
      <c r="H141" s="79">
        <f>SUM(H142:H156)</f>
        <v>0</v>
      </c>
      <c r="I141" s="80">
        <f>H141/4</f>
        <v>0</v>
      </c>
      <c r="J141" s="73"/>
      <c r="K141" s="483"/>
      <c r="L141" s="484"/>
      <c r="M141" s="485"/>
      <c r="N141" s="170">
        <f>SUM(N142:N156)</f>
        <v>0</v>
      </c>
      <c r="O141" s="80">
        <f>N141/4</f>
        <v>0</v>
      </c>
      <c r="P141" s="73"/>
      <c r="Q141" s="483"/>
      <c r="R141" s="484"/>
      <c r="S141" s="485"/>
      <c r="T141" s="79">
        <f>SUM(T142:T156)</f>
        <v>0</v>
      </c>
      <c r="U141" s="216">
        <f>T141/4</f>
        <v>0</v>
      </c>
      <c r="V141" s="73"/>
      <c r="W141" s="136">
        <f>T141+N141+H141</f>
        <v>0</v>
      </c>
    </row>
    <row r="142" spans="1:23" ht="10.5" outlineLevel="1" x14ac:dyDescent="0.25">
      <c r="A142" s="674"/>
      <c r="B142" s="612"/>
      <c r="C142" s="425"/>
      <c r="D142" s="60"/>
      <c r="E142" s="465" t="s">
        <v>314</v>
      </c>
      <c r="F142" s="466">
        <v>12</v>
      </c>
      <c r="G142" s="467"/>
      <c r="H142" s="57">
        <f t="shared" ref="H142:H156" si="26">F142*G142</f>
        <v>0</v>
      </c>
      <c r="I142" s="78"/>
      <c r="J142" s="73"/>
      <c r="K142" s="465" t="s">
        <v>315</v>
      </c>
      <c r="L142" s="466">
        <v>12</v>
      </c>
      <c r="M142" s="467"/>
      <c r="N142" s="163">
        <f t="shared" ref="N142:N156" si="27">L142*M142</f>
        <v>0</v>
      </c>
      <c r="O142" s="78"/>
      <c r="P142" s="73"/>
      <c r="Q142" s="465" t="s">
        <v>316</v>
      </c>
      <c r="R142" s="466">
        <v>12</v>
      </c>
      <c r="S142" s="467"/>
      <c r="T142" s="57">
        <f t="shared" ref="T142:T156" si="28">R142*S142</f>
        <v>0</v>
      </c>
      <c r="U142" s="78"/>
      <c r="V142" s="73"/>
      <c r="W142" s="123"/>
    </row>
    <row r="143" spans="1:23" ht="10.5" outlineLevel="1" x14ac:dyDescent="0.25">
      <c r="A143" s="675"/>
      <c r="B143" s="612"/>
      <c r="C143" s="426"/>
      <c r="E143" s="465" t="s">
        <v>317</v>
      </c>
      <c r="F143" s="466">
        <v>12</v>
      </c>
      <c r="G143" s="467"/>
      <c r="H143" s="57">
        <f t="shared" si="26"/>
        <v>0</v>
      </c>
      <c r="I143" s="77"/>
      <c r="K143" s="465" t="s">
        <v>318</v>
      </c>
      <c r="L143" s="466">
        <v>12</v>
      </c>
      <c r="M143" s="467"/>
      <c r="N143" s="163">
        <f t="shared" si="27"/>
        <v>0</v>
      </c>
      <c r="O143" s="77"/>
      <c r="P143" s="76"/>
      <c r="Q143" s="465" t="s">
        <v>319</v>
      </c>
      <c r="R143" s="466">
        <v>12</v>
      </c>
      <c r="S143" s="467"/>
      <c r="T143" s="57">
        <f t="shared" si="28"/>
        <v>0</v>
      </c>
      <c r="U143" s="77"/>
      <c r="V143" s="76"/>
      <c r="W143" s="122"/>
    </row>
    <row r="144" spans="1:23" ht="10.5" outlineLevel="1" x14ac:dyDescent="0.25">
      <c r="A144" s="674"/>
      <c r="B144" s="612"/>
      <c r="C144" s="425"/>
      <c r="D144" s="60"/>
      <c r="E144" s="465" t="s">
        <v>320</v>
      </c>
      <c r="F144" s="466">
        <v>12</v>
      </c>
      <c r="G144" s="467"/>
      <c r="H144" s="57">
        <f t="shared" si="26"/>
        <v>0</v>
      </c>
      <c r="I144" s="78"/>
      <c r="J144" s="73"/>
      <c r="K144" s="465" t="s">
        <v>321</v>
      </c>
      <c r="L144" s="466">
        <v>12</v>
      </c>
      <c r="M144" s="467"/>
      <c r="N144" s="163">
        <f t="shared" si="27"/>
        <v>0</v>
      </c>
      <c r="O144" s="78"/>
      <c r="P144" s="73"/>
      <c r="Q144" s="465" t="s">
        <v>322</v>
      </c>
      <c r="R144" s="466">
        <v>12</v>
      </c>
      <c r="S144" s="467"/>
      <c r="T144" s="57">
        <f t="shared" si="28"/>
        <v>0</v>
      </c>
      <c r="U144" s="78"/>
      <c r="V144" s="73"/>
      <c r="W144" s="123"/>
    </row>
    <row r="145" spans="1:23" ht="10.5" outlineLevel="1" x14ac:dyDescent="0.25">
      <c r="A145" s="675"/>
      <c r="B145" s="612"/>
      <c r="C145" s="426"/>
      <c r="E145" s="465" t="s">
        <v>323</v>
      </c>
      <c r="F145" s="466">
        <v>12</v>
      </c>
      <c r="G145" s="467"/>
      <c r="H145" s="57">
        <f t="shared" si="26"/>
        <v>0</v>
      </c>
      <c r="I145" s="77"/>
      <c r="K145" s="465" t="s">
        <v>324</v>
      </c>
      <c r="L145" s="466">
        <v>12</v>
      </c>
      <c r="M145" s="467"/>
      <c r="N145" s="163">
        <f t="shared" si="27"/>
        <v>0</v>
      </c>
      <c r="O145" s="77"/>
      <c r="P145" s="76"/>
      <c r="Q145" s="465" t="s">
        <v>325</v>
      </c>
      <c r="R145" s="466">
        <v>12</v>
      </c>
      <c r="S145" s="467"/>
      <c r="T145" s="57">
        <f t="shared" si="28"/>
        <v>0</v>
      </c>
      <c r="U145" s="77"/>
      <c r="V145" s="76"/>
      <c r="W145" s="122"/>
    </row>
    <row r="146" spans="1:23" ht="10.5" outlineLevel="1" x14ac:dyDescent="0.25">
      <c r="A146" s="674"/>
      <c r="B146" s="612"/>
      <c r="C146" s="425"/>
      <c r="D146" s="60"/>
      <c r="E146" s="465" t="s">
        <v>326</v>
      </c>
      <c r="F146" s="466">
        <v>12</v>
      </c>
      <c r="G146" s="467"/>
      <c r="H146" s="57">
        <f t="shared" si="26"/>
        <v>0</v>
      </c>
      <c r="I146" s="78"/>
      <c r="J146" s="73"/>
      <c r="K146" s="465" t="s">
        <v>327</v>
      </c>
      <c r="L146" s="466">
        <v>12</v>
      </c>
      <c r="M146" s="467"/>
      <c r="N146" s="163">
        <f t="shared" si="27"/>
        <v>0</v>
      </c>
      <c r="O146" s="78"/>
      <c r="P146" s="73"/>
      <c r="Q146" s="465" t="s">
        <v>328</v>
      </c>
      <c r="R146" s="466">
        <v>12</v>
      </c>
      <c r="S146" s="467"/>
      <c r="T146" s="57">
        <f t="shared" si="28"/>
        <v>0</v>
      </c>
      <c r="U146" s="78"/>
      <c r="V146" s="73"/>
      <c r="W146" s="123"/>
    </row>
    <row r="147" spans="1:23" ht="10.5" outlineLevel="1" x14ac:dyDescent="0.25">
      <c r="A147" s="675"/>
      <c r="B147" s="612"/>
      <c r="C147" s="426"/>
      <c r="E147" s="465" t="s">
        <v>329</v>
      </c>
      <c r="F147" s="466">
        <v>12</v>
      </c>
      <c r="G147" s="467"/>
      <c r="H147" s="57">
        <f t="shared" si="26"/>
        <v>0</v>
      </c>
      <c r="I147" s="77"/>
      <c r="K147" s="465" t="s">
        <v>330</v>
      </c>
      <c r="L147" s="466">
        <v>12</v>
      </c>
      <c r="M147" s="467"/>
      <c r="N147" s="163">
        <f t="shared" si="27"/>
        <v>0</v>
      </c>
      <c r="O147" s="77"/>
      <c r="P147" s="76"/>
      <c r="Q147" s="465" t="s">
        <v>331</v>
      </c>
      <c r="R147" s="466">
        <v>12</v>
      </c>
      <c r="S147" s="467"/>
      <c r="T147" s="57">
        <f t="shared" si="28"/>
        <v>0</v>
      </c>
      <c r="U147" s="77"/>
      <c r="V147" s="76"/>
      <c r="W147" s="122"/>
    </row>
    <row r="148" spans="1:23" ht="10.5" outlineLevel="1" x14ac:dyDescent="0.25">
      <c r="A148" s="674"/>
      <c r="B148" s="612"/>
      <c r="C148" s="425"/>
      <c r="D148" s="60"/>
      <c r="E148" s="465" t="s">
        <v>332</v>
      </c>
      <c r="F148" s="466">
        <v>12</v>
      </c>
      <c r="G148" s="467"/>
      <c r="H148" s="57">
        <f t="shared" si="26"/>
        <v>0</v>
      </c>
      <c r="I148" s="78"/>
      <c r="J148" s="73"/>
      <c r="K148" s="465" t="s">
        <v>333</v>
      </c>
      <c r="L148" s="466">
        <v>12</v>
      </c>
      <c r="M148" s="467"/>
      <c r="N148" s="163">
        <f t="shared" si="27"/>
        <v>0</v>
      </c>
      <c r="O148" s="78"/>
      <c r="P148" s="73"/>
      <c r="Q148" s="465" t="s">
        <v>334</v>
      </c>
      <c r="R148" s="466">
        <v>12</v>
      </c>
      <c r="S148" s="467"/>
      <c r="T148" s="57">
        <f t="shared" si="28"/>
        <v>0</v>
      </c>
      <c r="U148" s="78"/>
      <c r="V148" s="73"/>
      <c r="W148" s="123"/>
    </row>
    <row r="149" spans="1:23" ht="10.5" outlineLevel="1" x14ac:dyDescent="0.25">
      <c r="A149" s="675"/>
      <c r="B149" s="612"/>
      <c r="C149" s="426"/>
      <c r="E149" s="465" t="s">
        <v>335</v>
      </c>
      <c r="F149" s="466">
        <v>12</v>
      </c>
      <c r="G149" s="467"/>
      <c r="H149" s="57">
        <f t="shared" si="26"/>
        <v>0</v>
      </c>
      <c r="I149" s="77"/>
      <c r="K149" s="465" t="s">
        <v>336</v>
      </c>
      <c r="L149" s="466">
        <v>12</v>
      </c>
      <c r="M149" s="467"/>
      <c r="N149" s="163">
        <f t="shared" si="27"/>
        <v>0</v>
      </c>
      <c r="O149" s="77"/>
      <c r="P149" s="76"/>
      <c r="Q149" s="465" t="s">
        <v>337</v>
      </c>
      <c r="R149" s="466">
        <v>12</v>
      </c>
      <c r="S149" s="467"/>
      <c r="T149" s="57">
        <f t="shared" si="28"/>
        <v>0</v>
      </c>
      <c r="U149" s="77"/>
      <c r="V149" s="76"/>
      <c r="W149" s="122"/>
    </row>
    <row r="150" spans="1:23" ht="10.5" outlineLevel="1" x14ac:dyDescent="0.25">
      <c r="A150" s="674"/>
      <c r="B150" s="612"/>
      <c r="C150" s="425"/>
      <c r="D150" s="60"/>
      <c r="E150" s="465" t="s">
        <v>338</v>
      </c>
      <c r="F150" s="466">
        <v>12</v>
      </c>
      <c r="G150" s="467"/>
      <c r="H150" s="57">
        <f t="shared" si="26"/>
        <v>0</v>
      </c>
      <c r="I150" s="78"/>
      <c r="J150" s="73"/>
      <c r="K150" s="465" t="s">
        <v>339</v>
      </c>
      <c r="L150" s="466">
        <v>12</v>
      </c>
      <c r="M150" s="467"/>
      <c r="N150" s="163">
        <f t="shared" si="27"/>
        <v>0</v>
      </c>
      <c r="O150" s="78"/>
      <c r="P150" s="73"/>
      <c r="Q150" s="465" t="s">
        <v>340</v>
      </c>
      <c r="R150" s="466">
        <v>12</v>
      </c>
      <c r="S150" s="467"/>
      <c r="T150" s="57">
        <f t="shared" si="28"/>
        <v>0</v>
      </c>
      <c r="U150" s="78"/>
      <c r="V150" s="73"/>
      <c r="W150" s="123"/>
    </row>
    <row r="151" spans="1:23" ht="10.5" outlineLevel="1" x14ac:dyDescent="0.25">
      <c r="A151" s="675"/>
      <c r="B151" s="612"/>
      <c r="C151" s="426"/>
      <c r="E151" s="465" t="s">
        <v>341</v>
      </c>
      <c r="F151" s="466">
        <v>12</v>
      </c>
      <c r="G151" s="467"/>
      <c r="H151" s="57">
        <f t="shared" si="26"/>
        <v>0</v>
      </c>
      <c r="I151" s="77"/>
      <c r="K151" s="465" t="s">
        <v>342</v>
      </c>
      <c r="L151" s="466">
        <v>12</v>
      </c>
      <c r="M151" s="467"/>
      <c r="N151" s="163">
        <f t="shared" si="27"/>
        <v>0</v>
      </c>
      <c r="O151" s="77"/>
      <c r="P151" s="76"/>
      <c r="Q151" s="465" t="s">
        <v>343</v>
      </c>
      <c r="R151" s="466">
        <v>12</v>
      </c>
      <c r="S151" s="467"/>
      <c r="T151" s="57">
        <f t="shared" si="28"/>
        <v>0</v>
      </c>
      <c r="U151" s="77"/>
      <c r="V151" s="76"/>
      <c r="W151" s="122"/>
    </row>
    <row r="152" spans="1:23" ht="17.25" customHeight="1" outlineLevel="1" x14ac:dyDescent="0.25">
      <c r="A152" s="674"/>
      <c r="B152" s="612"/>
      <c r="C152" s="425"/>
      <c r="D152" s="60"/>
      <c r="E152" s="465" t="s">
        <v>344</v>
      </c>
      <c r="F152" s="466">
        <v>12</v>
      </c>
      <c r="G152" s="467"/>
      <c r="H152" s="57">
        <f t="shared" si="26"/>
        <v>0</v>
      </c>
      <c r="I152" s="78"/>
      <c r="J152" s="73"/>
      <c r="K152" s="465" t="s">
        <v>345</v>
      </c>
      <c r="L152" s="466">
        <v>12</v>
      </c>
      <c r="M152" s="467"/>
      <c r="N152" s="163">
        <f t="shared" si="27"/>
        <v>0</v>
      </c>
      <c r="O152" s="78"/>
      <c r="P152" s="73"/>
      <c r="Q152" s="465" t="s">
        <v>346</v>
      </c>
      <c r="R152" s="466">
        <v>12</v>
      </c>
      <c r="S152" s="467"/>
      <c r="T152" s="57">
        <f t="shared" si="28"/>
        <v>0</v>
      </c>
      <c r="U152" s="78"/>
      <c r="V152" s="73"/>
      <c r="W152" s="123"/>
    </row>
    <row r="153" spans="1:23" ht="10.5" outlineLevel="1" x14ac:dyDescent="0.25">
      <c r="A153" s="675"/>
      <c r="B153" s="612"/>
      <c r="C153" s="426"/>
      <c r="E153" s="465" t="s">
        <v>347</v>
      </c>
      <c r="F153" s="466">
        <v>12</v>
      </c>
      <c r="G153" s="467"/>
      <c r="H153" s="57">
        <f t="shared" si="26"/>
        <v>0</v>
      </c>
      <c r="I153" s="77"/>
      <c r="K153" s="465" t="s">
        <v>348</v>
      </c>
      <c r="L153" s="466">
        <v>12</v>
      </c>
      <c r="M153" s="467"/>
      <c r="N153" s="163">
        <f t="shared" si="27"/>
        <v>0</v>
      </c>
      <c r="O153" s="77"/>
      <c r="P153" s="76"/>
      <c r="Q153" s="465" t="s">
        <v>349</v>
      </c>
      <c r="R153" s="466">
        <v>12</v>
      </c>
      <c r="S153" s="467"/>
      <c r="T153" s="57">
        <f t="shared" si="28"/>
        <v>0</v>
      </c>
      <c r="U153" s="77"/>
      <c r="V153" s="76"/>
      <c r="W153" s="122"/>
    </row>
    <row r="154" spans="1:23" ht="10.5" outlineLevel="1" x14ac:dyDescent="0.25">
      <c r="A154" s="675"/>
      <c r="B154" s="612"/>
      <c r="C154" s="426"/>
      <c r="E154" s="465" t="s">
        <v>350</v>
      </c>
      <c r="F154" s="466">
        <v>12</v>
      </c>
      <c r="G154" s="467"/>
      <c r="H154" s="57">
        <f t="shared" si="26"/>
        <v>0</v>
      </c>
      <c r="I154" s="77"/>
      <c r="K154" s="465" t="s">
        <v>351</v>
      </c>
      <c r="L154" s="466">
        <v>12</v>
      </c>
      <c r="M154" s="467"/>
      <c r="N154" s="163">
        <f t="shared" si="27"/>
        <v>0</v>
      </c>
      <c r="O154" s="77"/>
      <c r="P154" s="76"/>
      <c r="Q154" s="465" t="s">
        <v>352</v>
      </c>
      <c r="R154" s="466">
        <v>12</v>
      </c>
      <c r="S154" s="467"/>
      <c r="T154" s="57">
        <f t="shared" si="28"/>
        <v>0</v>
      </c>
      <c r="U154" s="77"/>
      <c r="V154" s="76"/>
      <c r="W154" s="122"/>
    </row>
    <row r="155" spans="1:23" ht="10.5" outlineLevel="1" x14ac:dyDescent="0.25">
      <c r="A155" s="675"/>
      <c r="B155" s="612"/>
      <c r="C155" s="426"/>
      <c r="E155" s="465" t="s">
        <v>353</v>
      </c>
      <c r="F155" s="466">
        <v>12</v>
      </c>
      <c r="G155" s="467"/>
      <c r="H155" s="57">
        <f t="shared" si="26"/>
        <v>0</v>
      </c>
      <c r="I155" s="77"/>
      <c r="K155" s="465" t="s">
        <v>354</v>
      </c>
      <c r="L155" s="466">
        <v>12</v>
      </c>
      <c r="M155" s="467"/>
      <c r="N155" s="163">
        <f t="shared" si="27"/>
        <v>0</v>
      </c>
      <c r="O155" s="77"/>
      <c r="P155" s="76"/>
      <c r="Q155" s="465" t="s">
        <v>355</v>
      </c>
      <c r="R155" s="466">
        <v>12</v>
      </c>
      <c r="S155" s="467"/>
      <c r="T155" s="57">
        <f t="shared" si="28"/>
        <v>0</v>
      </c>
      <c r="U155" s="77"/>
      <c r="V155" s="76"/>
      <c r="W155" s="122"/>
    </row>
    <row r="156" spans="1:23" ht="17.25" customHeight="1" outlineLevel="1" x14ac:dyDescent="0.25">
      <c r="A156" s="674"/>
      <c r="B156" s="612"/>
      <c r="C156" s="425"/>
      <c r="D156" s="60"/>
      <c r="E156" s="465" t="s">
        <v>356</v>
      </c>
      <c r="F156" s="466">
        <v>12</v>
      </c>
      <c r="G156" s="467"/>
      <c r="H156" s="57">
        <f t="shared" si="26"/>
        <v>0</v>
      </c>
      <c r="I156" s="78"/>
      <c r="J156" s="73"/>
      <c r="K156" s="465" t="s">
        <v>357</v>
      </c>
      <c r="L156" s="466">
        <v>12</v>
      </c>
      <c r="M156" s="467"/>
      <c r="N156" s="163">
        <f t="shared" si="27"/>
        <v>0</v>
      </c>
      <c r="O156" s="78"/>
      <c r="P156" s="73"/>
      <c r="Q156" s="465" t="s">
        <v>358</v>
      </c>
      <c r="R156" s="466">
        <v>12</v>
      </c>
      <c r="S156" s="467"/>
      <c r="T156" s="57">
        <f t="shared" si="28"/>
        <v>0</v>
      </c>
      <c r="U156" s="78"/>
      <c r="V156" s="73"/>
      <c r="W156" s="123"/>
    </row>
    <row r="157" spans="1:23" s="190" customFormat="1" ht="10.5" outlineLevel="1" x14ac:dyDescent="0.25">
      <c r="A157" s="185"/>
      <c r="B157" s="620"/>
      <c r="C157" s="417"/>
      <c r="D157" s="60"/>
      <c r="E157" s="457"/>
      <c r="F157" s="458"/>
      <c r="G157" s="459"/>
      <c r="H157" s="143"/>
      <c r="I157" s="207"/>
      <c r="J157" s="73"/>
      <c r="K157" s="457"/>
      <c r="L157" s="458"/>
      <c r="M157" s="459"/>
      <c r="N157" s="176"/>
      <c r="O157" s="78"/>
      <c r="P157" s="73"/>
      <c r="Q157" s="457"/>
      <c r="R157" s="458"/>
      <c r="S157" s="459"/>
      <c r="T157" s="143"/>
      <c r="U157" s="78"/>
      <c r="V157" s="73"/>
      <c r="W157" s="123"/>
    </row>
    <row r="158" spans="1:23" s="55" customFormat="1" ht="18.75" customHeight="1" outlineLevel="1" thickBot="1" x14ac:dyDescent="0.3">
      <c r="A158" s="691" t="s">
        <v>359</v>
      </c>
      <c r="B158" s="612"/>
      <c r="C158" s="423"/>
      <c r="D158" s="60"/>
      <c r="E158" s="492" t="s">
        <v>360</v>
      </c>
      <c r="F158" s="478">
        <v>12</v>
      </c>
      <c r="G158" s="479"/>
      <c r="H158" s="198">
        <f>F158*G158</f>
        <v>0</v>
      </c>
      <c r="I158" s="199">
        <f>$H$158/4</f>
        <v>0</v>
      </c>
      <c r="J158" s="73"/>
      <c r="K158" s="492" t="s">
        <v>361</v>
      </c>
      <c r="L158" s="478">
        <v>12</v>
      </c>
      <c r="M158" s="479"/>
      <c r="N158" s="201">
        <f>L158*M158</f>
        <v>0</v>
      </c>
      <c r="O158" s="80">
        <f>N158/4</f>
        <v>0</v>
      </c>
      <c r="P158" s="73"/>
      <c r="Q158" s="492" t="s">
        <v>362</v>
      </c>
      <c r="R158" s="478">
        <v>12</v>
      </c>
      <c r="S158" s="479"/>
      <c r="T158" s="198">
        <f>R158*S158</f>
        <v>0</v>
      </c>
      <c r="U158" s="80">
        <f>T158/4</f>
        <v>0</v>
      </c>
      <c r="V158" s="73"/>
      <c r="W158" s="206">
        <f>T158+N158+H158</f>
        <v>0</v>
      </c>
    </row>
    <row r="159" spans="1:23" ht="11" outlineLevel="1" thickBot="1" x14ac:dyDescent="0.3">
      <c r="A159" s="212"/>
      <c r="B159" s="622"/>
      <c r="C159" s="427"/>
      <c r="D159" s="129"/>
      <c r="E159" s="493"/>
      <c r="F159" s="481"/>
      <c r="G159" s="482"/>
      <c r="H159" s="99"/>
      <c r="I159" s="99"/>
      <c r="J159" s="99"/>
      <c r="K159" s="480"/>
      <c r="L159" s="481"/>
      <c r="M159" s="482"/>
      <c r="N159" s="73"/>
      <c r="O159" s="99"/>
      <c r="P159" s="99"/>
      <c r="Q159" s="480"/>
      <c r="R159" s="481"/>
      <c r="S159" s="482"/>
      <c r="T159" s="99"/>
      <c r="U159" s="99"/>
      <c r="V159" s="99"/>
      <c r="W159" s="554"/>
    </row>
    <row r="160" spans="1:23" ht="42" outlineLevel="1" x14ac:dyDescent="0.25">
      <c r="A160" s="202" t="s">
        <v>363</v>
      </c>
      <c r="B160" s="623" t="s">
        <v>364</v>
      </c>
      <c r="C160" s="428" t="s">
        <v>365</v>
      </c>
      <c r="D160" s="74"/>
      <c r="E160" s="443" t="s">
        <v>366</v>
      </c>
      <c r="F160" s="444" t="s">
        <v>367</v>
      </c>
      <c r="G160" s="445" t="s">
        <v>368</v>
      </c>
      <c r="H160" s="85" t="s">
        <v>369</v>
      </c>
      <c r="I160" s="87" t="s">
        <v>370</v>
      </c>
      <c r="J160" s="105"/>
      <c r="K160" s="506" t="s">
        <v>371</v>
      </c>
      <c r="L160" s="515" t="s">
        <v>372</v>
      </c>
      <c r="M160" s="516" t="s">
        <v>373</v>
      </c>
      <c r="N160" s="175" t="s">
        <v>374</v>
      </c>
      <c r="O160" s="87" t="s">
        <v>375</v>
      </c>
      <c r="P160" s="105"/>
      <c r="Q160" s="443" t="s">
        <v>376</v>
      </c>
      <c r="R160" s="444" t="s">
        <v>377</v>
      </c>
      <c r="S160" s="445" t="s">
        <v>378</v>
      </c>
      <c r="T160" s="85" t="s">
        <v>379</v>
      </c>
      <c r="U160" s="87" t="s">
        <v>380</v>
      </c>
      <c r="V160" s="105"/>
      <c r="W160" s="537" t="s">
        <v>381</v>
      </c>
    </row>
    <row r="161" spans="1:24" ht="17.25" customHeight="1" x14ac:dyDescent="0.25">
      <c r="A161" s="410" t="s">
        <v>382</v>
      </c>
      <c r="B161" s="609"/>
      <c r="C161" s="414"/>
      <c r="D161" s="60"/>
      <c r="E161" s="718"/>
      <c r="F161" s="719"/>
      <c r="G161" s="719"/>
      <c r="H161" s="59">
        <f>H162+H179+H196+H213+H230</f>
        <v>0</v>
      </c>
      <c r="I161" s="104">
        <f>SUM(I162:I230)</f>
        <v>0</v>
      </c>
      <c r="J161" s="74"/>
      <c r="K161" s="718"/>
      <c r="L161" s="719"/>
      <c r="M161" s="719"/>
      <c r="N161" s="59">
        <f>N162+N179+N196+N213+N230</f>
        <v>0</v>
      </c>
      <c r="O161" s="104">
        <f>SUM(O162:O230)</f>
        <v>0</v>
      </c>
      <c r="P161" s="74"/>
      <c r="Q161" s="718"/>
      <c r="R161" s="719"/>
      <c r="S161" s="719"/>
      <c r="T161" s="59">
        <f>T162+T179+T196+T213+T230</f>
        <v>0</v>
      </c>
      <c r="U161" s="104">
        <f>SUM(U162:U230)</f>
        <v>0</v>
      </c>
      <c r="V161" s="74"/>
      <c r="W161" s="533">
        <f>W163+W176+W184+W193+W198+W200</f>
        <v>0</v>
      </c>
      <c r="X161" s="68"/>
    </row>
    <row r="162" spans="1:24" ht="10.5" outlineLevel="1" x14ac:dyDescent="0.25">
      <c r="A162" s="111" t="s">
        <v>383</v>
      </c>
      <c r="B162" s="619"/>
      <c r="C162" s="416"/>
      <c r="D162" s="60"/>
      <c r="E162" s="483"/>
      <c r="F162" s="484"/>
      <c r="G162" s="485"/>
      <c r="H162" s="79">
        <f>SUM(H163:H177)</f>
        <v>0</v>
      </c>
      <c r="I162" s="80">
        <f>H162/4</f>
        <v>0</v>
      </c>
      <c r="J162" s="73"/>
      <c r="K162" s="483"/>
      <c r="L162" s="484"/>
      <c r="M162" s="485"/>
      <c r="N162" s="79">
        <f>SUM(N163:N177)</f>
        <v>0</v>
      </c>
      <c r="O162" s="80">
        <f>N162/4</f>
        <v>0</v>
      </c>
      <c r="P162" s="73"/>
      <c r="Q162" s="483"/>
      <c r="R162" s="484"/>
      <c r="S162" s="485"/>
      <c r="T162" s="79">
        <f>SUM(T163:T177)</f>
        <v>0</v>
      </c>
      <c r="U162" s="80">
        <f>T162/4</f>
        <v>0</v>
      </c>
      <c r="V162" s="73"/>
      <c r="W162" s="136">
        <f>T162+N162+H162</f>
        <v>0</v>
      </c>
    </row>
    <row r="163" spans="1:24" ht="10.5" outlineLevel="1" x14ac:dyDescent="0.25">
      <c r="A163" s="674"/>
      <c r="B163" s="612"/>
      <c r="C163" s="425"/>
      <c r="D163" s="60"/>
      <c r="E163" s="465" t="s">
        <v>384</v>
      </c>
      <c r="F163" s="466">
        <v>12</v>
      </c>
      <c r="G163" s="467"/>
      <c r="H163" s="57">
        <f t="shared" ref="H163:H176" si="29">F163*G163</f>
        <v>0</v>
      </c>
      <c r="I163" s="78"/>
      <c r="J163" s="73"/>
      <c r="K163" s="465" t="str">
        <f>E163</f>
        <v>Par mois</v>
      </c>
      <c r="L163" s="466">
        <f>F163</f>
        <v>12</v>
      </c>
      <c r="M163" s="467"/>
      <c r="N163" s="163">
        <f t="shared" ref="N163:N176" si="30">L163*M163</f>
        <v>0</v>
      </c>
      <c r="O163" s="78"/>
      <c r="P163" s="73"/>
      <c r="Q163" s="465" t="str">
        <f>E163</f>
        <v>Par mois</v>
      </c>
      <c r="R163" s="466">
        <f>F163</f>
        <v>12</v>
      </c>
      <c r="S163" s="467"/>
      <c r="T163" s="57">
        <f t="shared" ref="T163:T176" si="31">R163*S163</f>
        <v>0</v>
      </c>
      <c r="U163" s="78"/>
      <c r="V163" s="73"/>
      <c r="W163" s="123"/>
    </row>
    <row r="164" spans="1:24" ht="10.5" outlineLevel="1" x14ac:dyDescent="0.25">
      <c r="A164" s="675"/>
      <c r="B164" s="612"/>
      <c r="C164" s="426"/>
      <c r="E164" s="465" t="s">
        <v>385</v>
      </c>
      <c r="F164" s="466">
        <v>12</v>
      </c>
      <c r="G164" s="467"/>
      <c r="H164" s="57">
        <f t="shared" si="29"/>
        <v>0</v>
      </c>
      <c r="I164" s="77"/>
      <c r="K164" s="465" t="str">
        <f t="shared" ref="K164:K177" si="32">E164</f>
        <v>Par mois</v>
      </c>
      <c r="L164" s="466">
        <f t="shared" ref="L164:L177" si="33">F164</f>
        <v>12</v>
      </c>
      <c r="M164" s="467"/>
      <c r="N164" s="163">
        <f t="shared" si="30"/>
        <v>0</v>
      </c>
      <c r="O164" s="77"/>
      <c r="P164" s="76"/>
      <c r="Q164" s="465" t="str">
        <f t="shared" ref="Q164:Q177" si="34">E164</f>
        <v>Par mois</v>
      </c>
      <c r="R164" s="466">
        <f t="shared" ref="R164:R177" si="35">F164</f>
        <v>12</v>
      </c>
      <c r="S164" s="467"/>
      <c r="T164" s="57">
        <f t="shared" si="31"/>
        <v>0</v>
      </c>
      <c r="U164" s="77"/>
      <c r="V164" s="76"/>
      <c r="W164" s="122"/>
    </row>
    <row r="165" spans="1:24" ht="10.5" outlineLevel="1" x14ac:dyDescent="0.25">
      <c r="A165" s="674"/>
      <c r="B165" s="612"/>
      <c r="C165" s="425"/>
      <c r="D165" s="60"/>
      <c r="E165" s="465" t="s">
        <v>386</v>
      </c>
      <c r="F165" s="466">
        <v>12</v>
      </c>
      <c r="G165" s="467"/>
      <c r="H165" s="57">
        <f t="shared" si="29"/>
        <v>0</v>
      </c>
      <c r="I165" s="78"/>
      <c r="J165" s="73"/>
      <c r="K165" s="465" t="str">
        <f t="shared" si="32"/>
        <v>Par mois</v>
      </c>
      <c r="L165" s="466">
        <f t="shared" si="33"/>
        <v>12</v>
      </c>
      <c r="M165" s="467"/>
      <c r="N165" s="163">
        <f t="shared" si="30"/>
        <v>0</v>
      </c>
      <c r="O165" s="78"/>
      <c r="P165" s="73"/>
      <c r="Q165" s="465" t="str">
        <f t="shared" si="34"/>
        <v>Par mois</v>
      </c>
      <c r="R165" s="466">
        <f t="shared" si="35"/>
        <v>12</v>
      </c>
      <c r="S165" s="467"/>
      <c r="T165" s="57">
        <f t="shared" si="31"/>
        <v>0</v>
      </c>
      <c r="U165" s="78"/>
      <c r="V165" s="73"/>
      <c r="W165" s="123"/>
    </row>
    <row r="166" spans="1:24" ht="10.5" outlineLevel="1" x14ac:dyDescent="0.25">
      <c r="A166" s="675"/>
      <c r="B166" s="612"/>
      <c r="C166" s="426"/>
      <c r="E166" s="465" t="s">
        <v>387</v>
      </c>
      <c r="F166" s="466">
        <v>12</v>
      </c>
      <c r="G166" s="467"/>
      <c r="H166" s="57">
        <f t="shared" si="29"/>
        <v>0</v>
      </c>
      <c r="I166" s="77"/>
      <c r="K166" s="465" t="str">
        <f t="shared" si="32"/>
        <v>Par mois</v>
      </c>
      <c r="L166" s="466">
        <f t="shared" si="33"/>
        <v>12</v>
      </c>
      <c r="M166" s="467"/>
      <c r="N166" s="163">
        <f t="shared" si="30"/>
        <v>0</v>
      </c>
      <c r="O166" s="77"/>
      <c r="P166" s="76"/>
      <c r="Q166" s="465" t="str">
        <f t="shared" si="34"/>
        <v>Par mois</v>
      </c>
      <c r="R166" s="466">
        <f t="shared" si="35"/>
        <v>12</v>
      </c>
      <c r="S166" s="467"/>
      <c r="T166" s="57">
        <f t="shared" si="31"/>
        <v>0</v>
      </c>
      <c r="U166" s="77"/>
      <c r="V166" s="76"/>
      <c r="W166" s="122"/>
    </row>
    <row r="167" spans="1:24" ht="10.5" outlineLevel="1" x14ac:dyDescent="0.25">
      <c r="A167" s="674"/>
      <c r="B167" s="612"/>
      <c r="C167" s="425"/>
      <c r="D167" s="60"/>
      <c r="E167" s="465" t="s">
        <v>388</v>
      </c>
      <c r="F167" s="466">
        <v>12</v>
      </c>
      <c r="G167" s="467"/>
      <c r="H167" s="57">
        <f t="shared" si="29"/>
        <v>0</v>
      </c>
      <c r="I167" s="78"/>
      <c r="J167" s="73"/>
      <c r="K167" s="465" t="str">
        <f t="shared" si="32"/>
        <v>Par mois</v>
      </c>
      <c r="L167" s="466">
        <f t="shared" si="33"/>
        <v>12</v>
      </c>
      <c r="M167" s="467"/>
      <c r="N167" s="163">
        <f t="shared" si="30"/>
        <v>0</v>
      </c>
      <c r="O167" s="78"/>
      <c r="P167" s="73"/>
      <c r="Q167" s="465" t="str">
        <f t="shared" si="34"/>
        <v>Par mois</v>
      </c>
      <c r="R167" s="466">
        <f t="shared" si="35"/>
        <v>12</v>
      </c>
      <c r="S167" s="467"/>
      <c r="T167" s="57">
        <f t="shared" si="31"/>
        <v>0</v>
      </c>
      <c r="U167" s="78"/>
      <c r="V167" s="73"/>
      <c r="W167" s="123"/>
    </row>
    <row r="168" spans="1:24" ht="10.5" outlineLevel="1" x14ac:dyDescent="0.25">
      <c r="A168" s="675"/>
      <c r="B168" s="612"/>
      <c r="C168" s="426"/>
      <c r="E168" s="465" t="s">
        <v>389</v>
      </c>
      <c r="F168" s="466">
        <v>12</v>
      </c>
      <c r="G168" s="467"/>
      <c r="H168" s="57">
        <f t="shared" si="29"/>
        <v>0</v>
      </c>
      <c r="I168" s="77"/>
      <c r="K168" s="465" t="str">
        <f t="shared" si="32"/>
        <v>Par mois</v>
      </c>
      <c r="L168" s="466">
        <f t="shared" si="33"/>
        <v>12</v>
      </c>
      <c r="M168" s="467"/>
      <c r="N168" s="163">
        <f t="shared" si="30"/>
        <v>0</v>
      </c>
      <c r="O168" s="77"/>
      <c r="P168" s="76"/>
      <c r="Q168" s="465" t="str">
        <f t="shared" si="34"/>
        <v>Par mois</v>
      </c>
      <c r="R168" s="466">
        <f t="shared" si="35"/>
        <v>12</v>
      </c>
      <c r="S168" s="467"/>
      <c r="T168" s="57">
        <f t="shared" si="31"/>
        <v>0</v>
      </c>
      <c r="U168" s="77"/>
      <c r="V168" s="76"/>
      <c r="W168" s="122"/>
    </row>
    <row r="169" spans="1:24" ht="10.5" outlineLevel="1" x14ac:dyDescent="0.25">
      <c r="A169" s="674"/>
      <c r="B169" s="612"/>
      <c r="C169" s="425"/>
      <c r="D169" s="60"/>
      <c r="E169" s="465" t="s">
        <v>390</v>
      </c>
      <c r="F169" s="466">
        <v>12</v>
      </c>
      <c r="G169" s="467"/>
      <c r="H169" s="57">
        <f t="shared" si="29"/>
        <v>0</v>
      </c>
      <c r="I169" s="78"/>
      <c r="J169" s="73"/>
      <c r="K169" s="465" t="str">
        <f t="shared" si="32"/>
        <v>Par mois</v>
      </c>
      <c r="L169" s="466">
        <f t="shared" si="33"/>
        <v>12</v>
      </c>
      <c r="M169" s="467"/>
      <c r="N169" s="163">
        <f t="shared" si="30"/>
        <v>0</v>
      </c>
      <c r="O169" s="78"/>
      <c r="P169" s="73"/>
      <c r="Q169" s="465" t="str">
        <f t="shared" si="34"/>
        <v>Par mois</v>
      </c>
      <c r="R169" s="466">
        <f t="shared" si="35"/>
        <v>12</v>
      </c>
      <c r="S169" s="467"/>
      <c r="T169" s="57">
        <f t="shared" si="31"/>
        <v>0</v>
      </c>
      <c r="U169" s="78"/>
      <c r="V169" s="73"/>
      <c r="W169" s="123"/>
    </row>
    <row r="170" spans="1:24" ht="10.5" outlineLevel="1" x14ac:dyDescent="0.25">
      <c r="A170" s="675"/>
      <c r="B170" s="612"/>
      <c r="C170" s="426"/>
      <c r="E170" s="465" t="s">
        <v>391</v>
      </c>
      <c r="F170" s="466">
        <v>12</v>
      </c>
      <c r="G170" s="467"/>
      <c r="H170" s="57">
        <f t="shared" si="29"/>
        <v>0</v>
      </c>
      <c r="I170" s="77"/>
      <c r="K170" s="465" t="str">
        <f t="shared" si="32"/>
        <v>Par mois</v>
      </c>
      <c r="L170" s="466">
        <f t="shared" si="33"/>
        <v>12</v>
      </c>
      <c r="M170" s="467"/>
      <c r="N170" s="163">
        <f t="shared" si="30"/>
        <v>0</v>
      </c>
      <c r="O170" s="77"/>
      <c r="P170" s="76"/>
      <c r="Q170" s="465" t="str">
        <f t="shared" si="34"/>
        <v>Par mois</v>
      </c>
      <c r="R170" s="466">
        <f t="shared" si="35"/>
        <v>12</v>
      </c>
      <c r="S170" s="467"/>
      <c r="T170" s="57">
        <f t="shared" si="31"/>
        <v>0</v>
      </c>
      <c r="U170" s="77"/>
      <c r="V170" s="76"/>
      <c r="W170" s="122"/>
    </row>
    <row r="171" spans="1:24" ht="10.5" outlineLevel="1" x14ac:dyDescent="0.25">
      <c r="A171" s="674"/>
      <c r="B171" s="612"/>
      <c r="C171" s="425"/>
      <c r="D171" s="60"/>
      <c r="E171" s="465" t="s">
        <v>392</v>
      </c>
      <c r="F171" s="466">
        <v>12</v>
      </c>
      <c r="G171" s="467"/>
      <c r="H171" s="57">
        <f t="shared" si="29"/>
        <v>0</v>
      </c>
      <c r="I171" s="78"/>
      <c r="J171" s="73"/>
      <c r="K171" s="465" t="str">
        <f t="shared" si="32"/>
        <v>Par mois</v>
      </c>
      <c r="L171" s="466">
        <f t="shared" si="33"/>
        <v>12</v>
      </c>
      <c r="M171" s="467"/>
      <c r="N171" s="163">
        <f t="shared" si="30"/>
        <v>0</v>
      </c>
      <c r="O171" s="78"/>
      <c r="P171" s="73"/>
      <c r="Q171" s="465" t="str">
        <f t="shared" si="34"/>
        <v>Par mois</v>
      </c>
      <c r="R171" s="466">
        <f t="shared" si="35"/>
        <v>12</v>
      </c>
      <c r="S171" s="467"/>
      <c r="T171" s="57">
        <f t="shared" si="31"/>
        <v>0</v>
      </c>
      <c r="U171" s="78"/>
      <c r="V171" s="73"/>
      <c r="W171" s="123"/>
    </row>
    <row r="172" spans="1:24" ht="10.5" outlineLevel="1" x14ac:dyDescent="0.25">
      <c r="A172" s="675"/>
      <c r="B172" s="612"/>
      <c r="C172" s="426"/>
      <c r="E172" s="465" t="s">
        <v>393</v>
      </c>
      <c r="F172" s="466">
        <v>12</v>
      </c>
      <c r="G172" s="467"/>
      <c r="H172" s="57">
        <f t="shared" si="29"/>
        <v>0</v>
      </c>
      <c r="I172" s="77"/>
      <c r="K172" s="465" t="str">
        <f t="shared" si="32"/>
        <v>Par mois</v>
      </c>
      <c r="L172" s="466">
        <f t="shared" si="33"/>
        <v>12</v>
      </c>
      <c r="M172" s="467"/>
      <c r="N172" s="163">
        <f t="shared" si="30"/>
        <v>0</v>
      </c>
      <c r="O172" s="77"/>
      <c r="P172" s="76"/>
      <c r="Q172" s="465" t="str">
        <f t="shared" si="34"/>
        <v>Par mois</v>
      </c>
      <c r="R172" s="466">
        <f t="shared" si="35"/>
        <v>12</v>
      </c>
      <c r="S172" s="467"/>
      <c r="T172" s="57">
        <f t="shared" si="31"/>
        <v>0</v>
      </c>
      <c r="U172" s="77"/>
      <c r="V172" s="76"/>
      <c r="W172" s="122"/>
    </row>
    <row r="173" spans="1:24" ht="10.5" outlineLevel="1" x14ac:dyDescent="0.25">
      <c r="A173" s="674"/>
      <c r="B173" s="612"/>
      <c r="C173" s="425"/>
      <c r="D173" s="60"/>
      <c r="E173" s="465" t="s">
        <v>394</v>
      </c>
      <c r="F173" s="466">
        <v>12</v>
      </c>
      <c r="G173" s="467"/>
      <c r="H173" s="57">
        <f t="shared" si="29"/>
        <v>0</v>
      </c>
      <c r="I173" s="78"/>
      <c r="J173" s="73"/>
      <c r="K173" s="465" t="str">
        <f t="shared" si="32"/>
        <v>Par mois</v>
      </c>
      <c r="L173" s="466">
        <f t="shared" si="33"/>
        <v>12</v>
      </c>
      <c r="M173" s="467"/>
      <c r="N173" s="163">
        <f t="shared" si="30"/>
        <v>0</v>
      </c>
      <c r="O173" s="78"/>
      <c r="P173" s="73"/>
      <c r="Q173" s="465" t="str">
        <f t="shared" si="34"/>
        <v>Par mois</v>
      </c>
      <c r="R173" s="466">
        <f t="shared" si="35"/>
        <v>12</v>
      </c>
      <c r="S173" s="467"/>
      <c r="T173" s="57">
        <f t="shared" si="31"/>
        <v>0</v>
      </c>
      <c r="U173" s="78"/>
      <c r="V173" s="73"/>
      <c r="W173" s="123"/>
    </row>
    <row r="174" spans="1:24" ht="10.5" outlineLevel="1" x14ac:dyDescent="0.25">
      <c r="A174" s="675"/>
      <c r="B174" s="612"/>
      <c r="C174" s="426"/>
      <c r="E174" s="465" t="s">
        <v>395</v>
      </c>
      <c r="F174" s="466">
        <v>12</v>
      </c>
      <c r="G174" s="467"/>
      <c r="H174" s="57">
        <f t="shared" si="29"/>
        <v>0</v>
      </c>
      <c r="I174" s="77"/>
      <c r="K174" s="465" t="str">
        <f t="shared" si="32"/>
        <v>Par mois</v>
      </c>
      <c r="L174" s="466">
        <f t="shared" si="33"/>
        <v>12</v>
      </c>
      <c r="M174" s="467"/>
      <c r="N174" s="163">
        <f t="shared" si="30"/>
        <v>0</v>
      </c>
      <c r="O174" s="77"/>
      <c r="P174" s="76"/>
      <c r="Q174" s="465" t="str">
        <f t="shared" si="34"/>
        <v>Par mois</v>
      </c>
      <c r="R174" s="466">
        <f t="shared" si="35"/>
        <v>12</v>
      </c>
      <c r="S174" s="467"/>
      <c r="T174" s="57">
        <f t="shared" si="31"/>
        <v>0</v>
      </c>
      <c r="U174" s="77"/>
      <c r="V174" s="76"/>
      <c r="W174" s="122"/>
    </row>
    <row r="175" spans="1:24" ht="10.5" outlineLevel="1" x14ac:dyDescent="0.25">
      <c r="A175" s="674"/>
      <c r="B175" s="612"/>
      <c r="C175" s="425"/>
      <c r="E175" s="465" t="s">
        <v>396</v>
      </c>
      <c r="F175" s="466">
        <v>12</v>
      </c>
      <c r="G175" s="467"/>
      <c r="H175" s="57">
        <f t="shared" si="29"/>
        <v>0</v>
      </c>
      <c r="I175" s="77"/>
      <c r="K175" s="465" t="str">
        <f t="shared" si="32"/>
        <v>Par mois</v>
      </c>
      <c r="L175" s="466">
        <f t="shared" si="33"/>
        <v>12</v>
      </c>
      <c r="M175" s="467"/>
      <c r="N175" s="163">
        <f t="shared" si="30"/>
        <v>0</v>
      </c>
      <c r="O175" s="77"/>
      <c r="P175" s="76"/>
      <c r="Q175" s="465" t="str">
        <f t="shared" si="34"/>
        <v>Par mois</v>
      </c>
      <c r="R175" s="466">
        <f t="shared" si="35"/>
        <v>12</v>
      </c>
      <c r="S175" s="467"/>
      <c r="T175" s="57">
        <f t="shared" si="31"/>
        <v>0</v>
      </c>
      <c r="U175" s="77"/>
      <c r="V175" s="76"/>
      <c r="W175" s="122"/>
    </row>
    <row r="176" spans="1:24" ht="10.5" outlineLevel="1" x14ac:dyDescent="0.25">
      <c r="A176" s="675"/>
      <c r="B176" s="612"/>
      <c r="C176" s="426"/>
      <c r="E176" s="465" t="s">
        <v>397</v>
      </c>
      <c r="F176" s="466">
        <v>12</v>
      </c>
      <c r="G176" s="467"/>
      <c r="H176" s="57">
        <f t="shared" si="29"/>
        <v>0</v>
      </c>
      <c r="I176" s="77"/>
      <c r="K176" s="465" t="str">
        <f t="shared" si="32"/>
        <v>Par mois</v>
      </c>
      <c r="L176" s="466">
        <f t="shared" si="33"/>
        <v>12</v>
      </c>
      <c r="M176" s="467"/>
      <c r="N176" s="163">
        <f t="shared" si="30"/>
        <v>0</v>
      </c>
      <c r="O176" s="77"/>
      <c r="P176" s="76"/>
      <c r="Q176" s="465" t="str">
        <f t="shared" si="34"/>
        <v>Par mois</v>
      </c>
      <c r="R176" s="466">
        <f t="shared" si="35"/>
        <v>12</v>
      </c>
      <c r="S176" s="467"/>
      <c r="T176" s="57">
        <f t="shared" si="31"/>
        <v>0</v>
      </c>
      <c r="U176" s="77"/>
      <c r="V176" s="76"/>
      <c r="W176" s="122"/>
    </row>
    <row r="177" spans="1:23" ht="17.25" customHeight="1" outlineLevel="1" x14ac:dyDescent="0.25">
      <c r="A177" s="675"/>
      <c r="B177" s="612"/>
      <c r="C177" s="425"/>
      <c r="D177" s="60"/>
      <c r="E177" s="465" t="s">
        <v>398</v>
      </c>
      <c r="F177" s="466">
        <v>12</v>
      </c>
      <c r="G177" s="467"/>
      <c r="H177" s="57">
        <f t="shared" ref="H177" si="36">F177*G177</f>
        <v>0</v>
      </c>
      <c r="I177" s="78"/>
      <c r="J177" s="73"/>
      <c r="K177" s="465" t="str">
        <f t="shared" si="32"/>
        <v>Par mois</v>
      </c>
      <c r="L177" s="466">
        <f t="shared" si="33"/>
        <v>12</v>
      </c>
      <c r="M177" s="467"/>
      <c r="N177" s="163">
        <f t="shared" ref="N177" si="37">L177*M177</f>
        <v>0</v>
      </c>
      <c r="O177" s="78"/>
      <c r="P177" s="73"/>
      <c r="Q177" s="465" t="str">
        <f t="shared" si="34"/>
        <v>Par mois</v>
      </c>
      <c r="R177" s="466">
        <f t="shared" si="35"/>
        <v>12</v>
      </c>
      <c r="S177" s="467"/>
      <c r="T177" s="57">
        <f t="shared" ref="T177" si="38">R177*S177</f>
        <v>0</v>
      </c>
      <c r="U177" s="78"/>
      <c r="V177" s="73"/>
      <c r="W177" s="123"/>
    </row>
    <row r="178" spans="1:23" s="190" customFormat="1" ht="10.5" outlineLevel="1" x14ac:dyDescent="0.25">
      <c r="A178" s="185"/>
      <c r="B178" s="620"/>
      <c r="C178" s="417"/>
      <c r="D178" s="60"/>
      <c r="E178" s="457"/>
      <c r="F178" s="458"/>
      <c r="G178" s="459"/>
      <c r="H178" s="143"/>
      <c r="I178" s="207"/>
      <c r="J178" s="73"/>
      <c r="K178" s="457"/>
      <c r="L178" s="458"/>
      <c r="M178" s="459"/>
      <c r="N178" s="176"/>
      <c r="O178" s="78"/>
      <c r="P178" s="73"/>
      <c r="Q178" s="457"/>
      <c r="R178" s="458"/>
      <c r="S178" s="459"/>
      <c r="T178" s="143"/>
      <c r="U178" s="78"/>
      <c r="V178" s="73"/>
      <c r="W178" s="123"/>
    </row>
    <row r="179" spans="1:23" ht="10.5" outlineLevel="1" x14ac:dyDescent="0.25">
      <c r="A179" s="111" t="s">
        <v>399</v>
      </c>
      <c r="B179" s="619"/>
      <c r="C179" s="416"/>
      <c r="D179" s="60"/>
      <c r="E179" s="483"/>
      <c r="F179" s="484"/>
      <c r="G179" s="485"/>
      <c r="H179" s="79">
        <f>SUM(H180:H194)</f>
        <v>0</v>
      </c>
      <c r="I179" s="80">
        <f>H179/4</f>
        <v>0</v>
      </c>
      <c r="J179" s="73"/>
      <c r="K179" s="483"/>
      <c r="L179" s="484"/>
      <c r="M179" s="485"/>
      <c r="N179" s="170">
        <f>SUM(N180:N194)</f>
        <v>0</v>
      </c>
      <c r="O179" s="80">
        <f>N179/4</f>
        <v>0</v>
      </c>
      <c r="P179" s="73"/>
      <c r="Q179" s="483"/>
      <c r="R179" s="484"/>
      <c r="S179" s="485"/>
      <c r="T179" s="79">
        <f>SUM(T180:T194)</f>
        <v>0</v>
      </c>
      <c r="U179" s="80">
        <f>T179/4</f>
        <v>0</v>
      </c>
      <c r="V179" s="73"/>
      <c r="W179" s="136">
        <f>T179+N179+H179</f>
        <v>0</v>
      </c>
    </row>
    <row r="180" spans="1:23" ht="10.5" outlineLevel="1" x14ac:dyDescent="0.25">
      <c r="A180" s="674"/>
      <c r="B180" s="612"/>
      <c r="C180" s="425"/>
      <c r="D180" s="60"/>
      <c r="E180" s="465" t="s">
        <v>400</v>
      </c>
      <c r="F180" s="466">
        <v>12</v>
      </c>
      <c r="G180" s="467"/>
      <c r="H180" s="57">
        <f t="shared" ref="H180:H193" si="39">F180*G180</f>
        <v>0</v>
      </c>
      <c r="I180" s="78"/>
      <c r="J180" s="73"/>
      <c r="K180" s="465" t="str">
        <f>E180</f>
        <v>Par mois</v>
      </c>
      <c r="L180" s="466">
        <f>F180</f>
        <v>12</v>
      </c>
      <c r="M180" s="467"/>
      <c r="N180" s="163">
        <f t="shared" ref="N180:N193" si="40">L180*M180</f>
        <v>0</v>
      </c>
      <c r="O180" s="78"/>
      <c r="P180" s="73"/>
      <c r="Q180" s="465" t="str">
        <f>E180</f>
        <v>Par mois</v>
      </c>
      <c r="R180" s="466">
        <f>F180</f>
        <v>12</v>
      </c>
      <c r="S180" s="467"/>
      <c r="T180" s="57">
        <f t="shared" ref="T180:T193" si="41">R180*S180</f>
        <v>0</v>
      </c>
      <c r="U180" s="78"/>
      <c r="V180" s="73"/>
      <c r="W180" s="123"/>
    </row>
    <row r="181" spans="1:23" ht="10.5" outlineLevel="1" x14ac:dyDescent="0.25">
      <c r="A181" s="675"/>
      <c r="B181" s="612"/>
      <c r="C181" s="426"/>
      <c r="E181" s="465" t="s">
        <v>401</v>
      </c>
      <c r="F181" s="466">
        <v>12</v>
      </c>
      <c r="G181" s="467"/>
      <c r="H181" s="57">
        <f t="shared" si="39"/>
        <v>0</v>
      </c>
      <c r="I181" s="77"/>
      <c r="K181" s="465" t="str">
        <f t="shared" ref="K181:K194" si="42">E181</f>
        <v>Par mois</v>
      </c>
      <c r="L181" s="466">
        <f t="shared" ref="L181:L194" si="43">F181</f>
        <v>12</v>
      </c>
      <c r="M181" s="467"/>
      <c r="N181" s="163">
        <f t="shared" si="40"/>
        <v>0</v>
      </c>
      <c r="O181" s="77"/>
      <c r="P181" s="76"/>
      <c r="Q181" s="465" t="str">
        <f t="shared" ref="Q181:Q194" si="44">E181</f>
        <v>Par mois</v>
      </c>
      <c r="R181" s="466">
        <f t="shared" ref="R181:R194" si="45">F181</f>
        <v>12</v>
      </c>
      <c r="S181" s="467"/>
      <c r="T181" s="57">
        <f t="shared" si="41"/>
        <v>0</v>
      </c>
      <c r="U181" s="77"/>
      <c r="V181" s="76"/>
      <c r="W181" s="122"/>
    </row>
    <row r="182" spans="1:23" ht="10.5" outlineLevel="1" x14ac:dyDescent="0.25">
      <c r="A182" s="674"/>
      <c r="B182" s="612"/>
      <c r="C182" s="425"/>
      <c r="D182" s="60"/>
      <c r="E182" s="465" t="s">
        <v>402</v>
      </c>
      <c r="F182" s="466">
        <v>12</v>
      </c>
      <c r="G182" s="467"/>
      <c r="H182" s="57">
        <f t="shared" si="39"/>
        <v>0</v>
      </c>
      <c r="I182" s="78"/>
      <c r="J182" s="73"/>
      <c r="K182" s="465" t="str">
        <f t="shared" si="42"/>
        <v>Par mois</v>
      </c>
      <c r="L182" s="466">
        <f t="shared" si="43"/>
        <v>12</v>
      </c>
      <c r="M182" s="467"/>
      <c r="N182" s="163">
        <f t="shared" si="40"/>
        <v>0</v>
      </c>
      <c r="O182" s="78"/>
      <c r="P182" s="73"/>
      <c r="Q182" s="465" t="str">
        <f t="shared" si="44"/>
        <v>Par mois</v>
      </c>
      <c r="R182" s="466">
        <f t="shared" si="45"/>
        <v>12</v>
      </c>
      <c r="S182" s="467"/>
      <c r="T182" s="57">
        <f t="shared" si="41"/>
        <v>0</v>
      </c>
      <c r="U182" s="78"/>
      <c r="V182" s="73"/>
      <c r="W182" s="123"/>
    </row>
    <row r="183" spans="1:23" ht="10.5" outlineLevel="1" x14ac:dyDescent="0.25">
      <c r="A183" s="675"/>
      <c r="B183" s="612"/>
      <c r="C183" s="426"/>
      <c r="E183" s="465" t="s">
        <v>403</v>
      </c>
      <c r="F183" s="466">
        <v>12</v>
      </c>
      <c r="G183" s="467"/>
      <c r="H183" s="57">
        <f t="shared" si="39"/>
        <v>0</v>
      </c>
      <c r="I183" s="77"/>
      <c r="K183" s="465" t="str">
        <f t="shared" si="42"/>
        <v>Par mois</v>
      </c>
      <c r="L183" s="466">
        <f t="shared" si="43"/>
        <v>12</v>
      </c>
      <c r="M183" s="467"/>
      <c r="N183" s="163">
        <f t="shared" si="40"/>
        <v>0</v>
      </c>
      <c r="O183" s="77"/>
      <c r="P183" s="76"/>
      <c r="Q183" s="465" t="str">
        <f t="shared" si="44"/>
        <v>Par mois</v>
      </c>
      <c r="R183" s="466">
        <f t="shared" si="45"/>
        <v>12</v>
      </c>
      <c r="S183" s="467"/>
      <c r="T183" s="57">
        <f t="shared" si="41"/>
        <v>0</v>
      </c>
      <c r="U183" s="77"/>
      <c r="V183" s="76"/>
      <c r="W183" s="122"/>
    </row>
    <row r="184" spans="1:23" ht="10.5" outlineLevel="1" x14ac:dyDescent="0.25">
      <c r="A184" s="674"/>
      <c r="B184" s="612"/>
      <c r="C184" s="425"/>
      <c r="D184" s="60"/>
      <c r="E184" s="465" t="s">
        <v>404</v>
      </c>
      <c r="F184" s="466">
        <v>12</v>
      </c>
      <c r="G184" s="467"/>
      <c r="H184" s="57">
        <f t="shared" si="39"/>
        <v>0</v>
      </c>
      <c r="I184" s="78"/>
      <c r="J184" s="73"/>
      <c r="K184" s="465" t="str">
        <f t="shared" si="42"/>
        <v>Par mois</v>
      </c>
      <c r="L184" s="466">
        <f t="shared" si="43"/>
        <v>12</v>
      </c>
      <c r="M184" s="467"/>
      <c r="N184" s="163">
        <f t="shared" si="40"/>
        <v>0</v>
      </c>
      <c r="O184" s="78"/>
      <c r="P184" s="73"/>
      <c r="Q184" s="465" t="str">
        <f t="shared" si="44"/>
        <v>Par mois</v>
      </c>
      <c r="R184" s="466">
        <f t="shared" si="45"/>
        <v>12</v>
      </c>
      <c r="S184" s="467"/>
      <c r="T184" s="57">
        <f t="shared" si="41"/>
        <v>0</v>
      </c>
      <c r="U184" s="78"/>
      <c r="V184" s="73"/>
      <c r="W184" s="123"/>
    </row>
    <row r="185" spans="1:23" ht="10.5" outlineLevel="1" x14ac:dyDescent="0.25">
      <c r="A185" s="675"/>
      <c r="B185" s="612"/>
      <c r="C185" s="426"/>
      <c r="E185" s="465" t="s">
        <v>405</v>
      </c>
      <c r="F185" s="466">
        <v>12</v>
      </c>
      <c r="G185" s="467"/>
      <c r="H185" s="57">
        <f t="shared" si="39"/>
        <v>0</v>
      </c>
      <c r="I185" s="77"/>
      <c r="K185" s="465" t="str">
        <f t="shared" si="42"/>
        <v>Par mois</v>
      </c>
      <c r="L185" s="466">
        <f t="shared" si="43"/>
        <v>12</v>
      </c>
      <c r="M185" s="467"/>
      <c r="N185" s="163">
        <f t="shared" si="40"/>
        <v>0</v>
      </c>
      <c r="O185" s="77"/>
      <c r="P185" s="76"/>
      <c r="Q185" s="465" t="str">
        <f t="shared" si="44"/>
        <v>Par mois</v>
      </c>
      <c r="R185" s="466">
        <f t="shared" si="45"/>
        <v>12</v>
      </c>
      <c r="S185" s="467"/>
      <c r="T185" s="57">
        <f t="shared" si="41"/>
        <v>0</v>
      </c>
      <c r="U185" s="77"/>
      <c r="V185" s="76"/>
      <c r="W185" s="122"/>
    </row>
    <row r="186" spans="1:23" ht="10.5" outlineLevel="1" x14ac:dyDescent="0.25">
      <c r="A186" s="674"/>
      <c r="B186" s="612"/>
      <c r="C186" s="425"/>
      <c r="D186" s="60"/>
      <c r="E186" s="465" t="s">
        <v>406</v>
      </c>
      <c r="F186" s="466">
        <v>12</v>
      </c>
      <c r="G186" s="467"/>
      <c r="H186" s="57">
        <f t="shared" si="39"/>
        <v>0</v>
      </c>
      <c r="I186" s="78"/>
      <c r="J186" s="73"/>
      <c r="K186" s="465" t="str">
        <f t="shared" si="42"/>
        <v>Par mois</v>
      </c>
      <c r="L186" s="466">
        <f t="shared" si="43"/>
        <v>12</v>
      </c>
      <c r="M186" s="467"/>
      <c r="N186" s="163">
        <f t="shared" si="40"/>
        <v>0</v>
      </c>
      <c r="O186" s="78"/>
      <c r="P186" s="73"/>
      <c r="Q186" s="465" t="str">
        <f t="shared" si="44"/>
        <v>Par mois</v>
      </c>
      <c r="R186" s="466">
        <f t="shared" si="45"/>
        <v>12</v>
      </c>
      <c r="S186" s="467"/>
      <c r="T186" s="57">
        <f t="shared" si="41"/>
        <v>0</v>
      </c>
      <c r="U186" s="78"/>
      <c r="V186" s="73"/>
      <c r="W186" s="123"/>
    </row>
    <row r="187" spans="1:23" ht="10.5" outlineLevel="1" x14ac:dyDescent="0.25">
      <c r="A187" s="675"/>
      <c r="B187" s="612"/>
      <c r="C187" s="426"/>
      <c r="E187" s="465" t="s">
        <v>407</v>
      </c>
      <c r="F187" s="466">
        <v>12</v>
      </c>
      <c r="G187" s="467"/>
      <c r="H187" s="57">
        <f t="shared" si="39"/>
        <v>0</v>
      </c>
      <c r="I187" s="77"/>
      <c r="K187" s="465" t="str">
        <f t="shared" si="42"/>
        <v>Par mois</v>
      </c>
      <c r="L187" s="466">
        <f t="shared" si="43"/>
        <v>12</v>
      </c>
      <c r="M187" s="467"/>
      <c r="N187" s="163">
        <f t="shared" si="40"/>
        <v>0</v>
      </c>
      <c r="O187" s="77"/>
      <c r="P187" s="76"/>
      <c r="Q187" s="465" t="str">
        <f t="shared" si="44"/>
        <v>Par mois</v>
      </c>
      <c r="R187" s="466">
        <f t="shared" si="45"/>
        <v>12</v>
      </c>
      <c r="S187" s="467"/>
      <c r="T187" s="57">
        <f t="shared" si="41"/>
        <v>0</v>
      </c>
      <c r="U187" s="77"/>
      <c r="V187" s="76"/>
      <c r="W187" s="122"/>
    </row>
    <row r="188" spans="1:23" ht="10.5" outlineLevel="1" x14ac:dyDescent="0.25">
      <c r="A188" s="674"/>
      <c r="B188" s="612"/>
      <c r="C188" s="425"/>
      <c r="D188" s="60"/>
      <c r="E188" s="465" t="s">
        <v>408</v>
      </c>
      <c r="F188" s="466">
        <v>12</v>
      </c>
      <c r="G188" s="467"/>
      <c r="H188" s="57">
        <f t="shared" si="39"/>
        <v>0</v>
      </c>
      <c r="I188" s="78"/>
      <c r="J188" s="73"/>
      <c r="K188" s="465" t="str">
        <f t="shared" si="42"/>
        <v>Par mois</v>
      </c>
      <c r="L188" s="466">
        <f t="shared" si="43"/>
        <v>12</v>
      </c>
      <c r="M188" s="467"/>
      <c r="N188" s="163">
        <f t="shared" si="40"/>
        <v>0</v>
      </c>
      <c r="O188" s="78"/>
      <c r="P188" s="73"/>
      <c r="Q188" s="465" t="str">
        <f t="shared" si="44"/>
        <v>Par mois</v>
      </c>
      <c r="R188" s="466">
        <f t="shared" si="45"/>
        <v>12</v>
      </c>
      <c r="S188" s="467"/>
      <c r="T188" s="57">
        <f t="shared" si="41"/>
        <v>0</v>
      </c>
      <c r="U188" s="78"/>
      <c r="V188" s="73"/>
      <c r="W188" s="123"/>
    </row>
    <row r="189" spans="1:23" ht="10.5" outlineLevel="1" x14ac:dyDescent="0.25">
      <c r="A189" s="675"/>
      <c r="B189" s="612"/>
      <c r="C189" s="426"/>
      <c r="E189" s="465" t="s">
        <v>409</v>
      </c>
      <c r="F189" s="466">
        <v>12</v>
      </c>
      <c r="G189" s="467"/>
      <c r="H189" s="57">
        <f t="shared" si="39"/>
        <v>0</v>
      </c>
      <c r="I189" s="77"/>
      <c r="K189" s="465" t="str">
        <f t="shared" si="42"/>
        <v>Par mois</v>
      </c>
      <c r="L189" s="466">
        <f t="shared" si="43"/>
        <v>12</v>
      </c>
      <c r="M189" s="467"/>
      <c r="N189" s="163">
        <f t="shared" si="40"/>
        <v>0</v>
      </c>
      <c r="O189" s="77"/>
      <c r="P189" s="76"/>
      <c r="Q189" s="465" t="str">
        <f t="shared" si="44"/>
        <v>Par mois</v>
      </c>
      <c r="R189" s="466">
        <f t="shared" si="45"/>
        <v>12</v>
      </c>
      <c r="S189" s="467"/>
      <c r="T189" s="57">
        <f t="shared" si="41"/>
        <v>0</v>
      </c>
      <c r="U189" s="77"/>
      <c r="V189" s="76"/>
      <c r="W189" s="122"/>
    </row>
    <row r="190" spans="1:23" ht="10.5" outlineLevel="1" x14ac:dyDescent="0.25">
      <c r="A190" s="674"/>
      <c r="B190" s="612"/>
      <c r="C190" s="425"/>
      <c r="D190" s="60"/>
      <c r="E190" s="465" t="s">
        <v>410</v>
      </c>
      <c r="F190" s="466">
        <v>12</v>
      </c>
      <c r="G190" s="467"/>
      <c r="H190" s="57">
        <f t="shared" si="39"/>
        <v>0</v>
      </c>
      <c r="I190" s="78"/>
      <c r="J190" s="73"/>
      <c r="K190" s="465" t="str">
        <f t="shared" si="42"/>
        <v>Par mois</v>
      </c>
      <c r="L190" s="466">
        <f t="shared" si="43"/>
        <v>12</v>
      </c>
      <c r="M190" s="467"/>
      <c r="N190" s="163">
        <f t="shared" si="40"/>
        <v>0</v>
      </c>
      <c r="O190" s="78"/>
      <c r="P190" s="73"/>
      <c r="Q190" s="465" t="str">
        <f t="shared" si="44"/>
        <v>Par mois</v>
      </c>
      <c r="R190" s="466">
        <f t="shared" si="45"/>
        <v>12</v>
      </c>
      <c r="S190" s="467"/>
      <c r="T190" s="57">
        <f t="shared" si="41"/>
        <v>0</v>
      </c>
      <c r="U190" s="78"/>
      <c r="V190" s="73"/>
      <c r="W190" s="123"/>
    </row>
    <row r="191" spans="1:23" ht="10.5" outlineLevel="1" x14ac:dyDescent="0.25">
      <c r="A191" s="675"/>
      <c r="B191" s="612"/>
      <c r="C191" s="426"/>
      <c r="E191" s="465" t="s">
        <v>411</v>
      </c>
      <c r="F191" s="466">
        <v>12</v>
      </c>
      <c r="G191" s="467"/>
      <c r="H191" s="57">
        <f t="shared" si="39"/>
        <v>0</v>
      </c>
      <c r="I191" s="77"/>
      <c r="K191" s="465" t="str">
        <f t="shared" si="42"/>
        <v>Par mois</v>
      </c>
      <c r="L191" s="466">
        <f t="shared" si="43"/>
        <v>12</v>
      </c>
      <c r="M191" s="467"/>
      <c r="N191" s="163">
        <f t="shared" si="40"/>
        <v>0</v>
      </c>
      <c r="O191" s="77"/>
      <c r="P191" s="76"/>
      <c r="Q191" s="465" t="str">
        <f t="shared" si="44"/>
        <v>Par mois</v>
      </c>
      <c r="R191" s="466">
        <f t="shared" si="45"/>
        <v>12</v>
      </c>
      <c r="S191" s="467"/>
      <c r="T191" s="57">
        <f t="shared" si="41"/>
        <v>0</v>
      </c>
      <c r="U191" s="77"/>
      <c r="V191" s="76"/>
      <c r="W191" s="122"/>
    </row>
    <row r="192" spans="1:23" ht="10.5" outlineLevel="1" x14ac:dyDescent="0.25">
      <c r="A192" s="675"/>
      <c r="B192" s="612"/>
      <c r="C192" s="426"/>
      <c r="E192" s="465" t="s">
        <v>412</v>
      </c>
      <c r="F192" s="466">
        <v>12</v>
      </c>
      <c r="G192" s="467"/>
      <c r="H192" s="57">
        <f t="shared" si="39"/>
        <v>0</v>
      </c>
      <c r="I192" s="77"/>
      <c r="K192" s="465" t="str">
        <f t="shared" si="42"/>
        <v>Par mois</v>
      </c>
      <c r="L192" s="466">
        <f t="shared" si="43"/>
        <v>12</v>
      </c>
      <c r="M192" s="467"/>
      <c r="N192" s="163">
        <f t="shared" si="40"/>
        <v>0</v>
      </c>
      <c r="O192" s="77"/>
      <c r="P192" s="76"/>
      <c r="Q192" s="465" t="str">
        <f t="shared" si="44"/>
        <v>Par mois</v>
      </c>
      <c r="R192" s="466">
        <f t="shared" si="45"/>
        <v>12</v>
      </c>
      <c r="S192" s="467"/>
      <c r="T192" s="57">
        <f t="shared" si="41"/>
        <v>0</v>
      </c>
      <c r="U192" s="77"/>
      <c r="V192" s="76"/>
      <c r="W192" s="122"/>
    </row>
    <row r="193" spans="1:23" ht="10.5" outlineLevel="1" x14ac:dyDescent="0.25">
      <c r="A193" s="675"/>
      <c r="B193" s="612"/>
      <c r="C193" s="426"/>
      <c r="E193" s="465" t="s">
        <v>413</v>
      </c>
      <c r="F193" s="466">
        <v>12</v>
      </c>
      <c r="G193" s="467"/>
      <c r="H193" s="57">
        <f t="shared" si="39"/>
        <v>0</v>
      </c>
      <c r="I193" s="77"/>
      <c r="K193" s="465" t="str">
        <f t="shared" si="42"/>
        <v>Par mois</v>
      </c>
      <c r="L193" s="466">
        <f t="shared" si="43"/>
        <v>12</v>
      </c>
      <c r="M193" s="467"/>
      <c r="N193" s="163">
        <f t="shared" si="40"/>
        <v>0</v>
      </c>
      <c r="O193" s="77"/>
      <c r="P193" s="76"/>
      <c r="Q193" s="465" t="str">
        <f t="shared" si="44"/>
        <v>Par mois</v>
      </c>
      <c r="R193" s="466">
        <f t="shared" si="45"/>
        <v>12</v>
      </c>
      <c r="S193" s="467"/>
      <c r="T193" s="57">
        <f t="shared" si="41"/>
        <v>0</v>
      </c>
      <c r="U193" s="77"/>
      <c r="V193" s="76"/>
      <c r="W193" s="122"/>
    </row>
    <row r="194" spans="1:23" ht="10.5" outlineLevel="1" x14ac:dyDescent="0.25">
      <c r="A194" s="674"/>
      <c r="B194" s="612"/>
      <c r="C194" s="425"/>
      <c r="D194" s="60"/>
      <c r="E194" s="465" t="s">
        <v>414</v>
      </c>
      <c r="F194" s="466">
        <v>12</v>
      </c>
      <c r="G194" s="467"/>
      <c r="H194" s="57">
        <f t="shared" ref="H194" si="46">F194*G194</f>
        <v>0</v>
      </c>
      <c r="I194" s="78"/>
      <c r="J194" s="73"/>
      <c r="K194" s="465" t="str">
        <f t="shared" si="42"/>
        <v>Par mois</v>
      </c>
      <c r="L194" s="466">
        <f t="shared" si="43"/>
        <v>12</v>
      </c>
      <c r="M194" s="467"/>
      <c r="N194" s="163">
        <f t="shared" ref="N194" si="47">L194*M194</f>
        <v>0</v>
      </c>
      <c r="O194" s="78"/>
      <c r="P194" s="73"/>
      <c r="Q194" s="465" t="str">
        <f t="shared" si="44"/>
        <v>Par mois</v>
      </c>
      <c r="R194" s="466">
        <f t="shared" si="45"/>
        <v>12</v>
      </c>
      <c r="S194" s="467"/>
      <c r="T194" s="57">
        <f t="shared" ref="T194" si="48">R194*S194</f>
        <v>0</v>
      </c>
      <c r="U194" s="78"/>
      <c r="V194" s="73"/>
      <c r="W194" s="123"/>
    </row>
    <row r="195" spans="1:23" s="190" customFormat="1" ht="10.5" outlineLevel="1" x14ac:dyDescent="0.25">
      <c r="A195" s="185"/>
      <c r="B195" s="620"/>
      <c r="C195" s="417"/>
      <c r="D195" s="60"/>
      <c r="E195" s="457"/>
      <c r="F195" s="458"/>
      <c r="G195" s="459"/>
      <c r="H195" s="143"/>
      <c r="I195" s="207"/>
      <c r="J195" s="73"/>
      <c r="K195" s="457"/>
      <c r="L195" s="458"/>
      <c r="M195" s="459"/>
      <c r="N195" s="176"/>
      <c r="O195" s="78"/>
      <c r="P195" s="73"/>
      <c r="Q195" s="457"/>
      <c r="R195" s="458"/>
      <c r="S195" s="459"/>
      <c r="T195" s="143"/>
      <c r="U195" s="78"/>
      <c r="V195" s="73"/>
      <c r="W195" s="123"/>
    </row>
    <row r="196" spans="1:23" s="55" customFormat="1" ht="10.5" outlineLevel="1" x14ac:dyDescent="0.25">
      <c r="A196" s="111" t="s">
        <v>415</v>
      </c>
      <c r="B196" s="619"/>
      <c r="C196" s="416"/>
      <c r="D196" s="60"/>
      <c r="E196" s="483"/>
      <c r="F196" s="484"/>
      <c r="G196" s="485"/>
      <c r="H196" s="79">
        <f>SUM(H197:H211)</f>
        <v>0</v>
      </c>
      <c r="I196" s="80">
        <f>H196/4</f>
        <v>0</v>
      </c>
      <c r="J196" s="73"/>
      <c r="K196" s="483"/>
      <c r="L196" s="484"/>
      <c r="M196" s="485"/>
      <c r="N196" s="170">
        <f>SUM(N197:N211)</f>
        <v>0</v>
      </c>
      <c r="O196" s="80">
        <f>N196/4</f>
        <v>0</v>
      </c>
      <c r="P196" s="73"/>
      <c r="Q196" s="483"/>
      <c r="R196" s="484"/>
      <c r="S196" s="485"/>
      <c r="T196" s="79">
        <f>SUM(T197:T211)</f>
        <v>0</v>
      </c>
      <c r="U196" s="80">
        <f>T196/4</f>
        <v>0</v>
      </c>
      <c r="V196" s="73"/>
      <c r="W196" s="136">
        <f>T196+N196+H196</f>
        <v>0</v>
      </c>
    </row>
    <row r="197" spans="1:23" ht="10.5" outlineLevel="1" x14ac:dyDescent="0.25">
      <c r="A197" s="674"/>
      <c r="B197" s="612"/>
      <c r="C197" s="425"/>
      <c r="D197" s="60"/>
      <c r="E197" s="465" t="s">
        <v>416</v>
      </c>
      <c r="F197" s="466">
        <v>12</v>
      </c>
      <c r="G197" s="467"/>
      <c r="H197" s="57">
        <f t="shared" ref="H197:H209" si="49">F197*G197</f>
        <v>0</v>
      </c>
      <c r="I197" s="78"/>
      <c r="J197" s="73"/>
      <c r="K197" s="465" t="str">
        <f>E197</f>
        <v>Par mois</v>
      </c>
      <c r="L197" s="466">
        <f>F197</f>
        <v>12</v>
      </c>
      <c r="M197" s="467"/>
      <c r="N197" s="163">
        <f t="shared" ref="N197:N209" si="50">L197*M197</f>
        <v>0</v>
      </c>
      <c r="O197" s="78"/>
      <c r="P197" s="73"/>
      <c r="Q197" s="465" t="str">
        <f>E197</f>
        <v>Par mois</v>
      </c>
      <c r="R197" s="466">
        <f>F197</f>
        <v>12</v>
      </c>
      <c r="S197" s="467"/>
      <c r="T197" s="57">
        <f t="shared" ref="T197:T209" si="51">R197*S197</f>
        <v>0</v>
      </c>
      <c r="U197" s="78"/>
      <c r="V197" s="73"/>
      <c r="W197" s="123"/>
    </row>
    <row r="198" spans="1:23" ht="10.5" outlineLevel="1" x14ac:dyDescent="0.25">
      <c r="A198" s="675"/>
      <c r="B198" s="612"/>
      <c r="C198" s="426"/>
      <c r="E198" s="465" t="s">
        <v>417</v>
      </c>
      <c r="F198" s="466">
        <v>12</v>
      </c>
      <c r="G198" s="467"/>
      <c r="H198" s="57">
        <f t="shared" si="49"/>
        <v>0</v>
      </c>
      <c r="I198" s="77"/>
      <c r="K198" s="465" t="str">
        <f t="shared" ref="K198:K211" si="52">E198</f>
        <v>Par mois</v>
      </c>
      <c r="L198" s="466">
        <f t="shared" ref="L198:L211" si="53">F198</f>
        <v>12</v>
      </c>
      <c r="M198" s="467"/>
      <c r="N198" s="163">
        <f t="shared" si="50"/>
        <v>0</v>
      </c>
      <c r="O198" s="77"/>
      <c r="P198" s="76"/>
      <c r="Q198" s="465" t="str">
        <f t="shared" ref="Q198:Q211" si="54">E198</f>
        <v>Par mois</v>
      </c>
      <c r="R198" s="466">
        <f t="shared" ref="R198:R211" si="55">F198</f>
        <v>12</v>
      </c>
      <c r="S198" s="467"/>
      <c r="T198" s="57">
        <f t="shared" si="51"/>
        <v>0</v>
      </c>
      <c r="U198" s="77"/>
      <c r="V198" s="76"/>
      <c r="W198" s="122"/>
    </row>
    <row r="199" spans="1:23" ht="10.5" outlineLevel="1" x14ac:dyDescent="0.25">
      <c r="A199" s="674"/>
      <c r="B199" s="612"/>
      <c r="C199" s="425"/>
      <c r="D199" s="60"/>
      <c r="E199" s="465" t="s">
        <v>418</v>
      </c>
      <c r="F199" s="466">
        <v>12</v>
      </c>
      <c r="G199" s="467"/>
      <c r="H199" s="57">
        <f t="shared" si="49"/>
        <v>0</v>
      </c>
      <c r="I199" s="78"/>
      <c r="J199" s="73"/>
      <c r="K199" s="465" t="str">
        <f t="shared" si="52"/>
        <v>Par mois</v>
      </c>
      <c r="L199" s="466">
        <f t="shared" si="53"/>
        <v>12</v>
      </c>
      <c r="M199" s="467"/>
      <c r="N199" s="163">
        <f t="shared" si="50"/>
        <v>0</v>
      </c>
      <c r="O199" s="78"/>
      <c r="P199" s="73"/>
      <c r="Q199" s="465" t="str">
        <f t="shared" si="54"/>
        <v>Par mois</v>
      </c>
      <c r="R199" s="466">
        <f t="shared" si="55"/>
        <v>12</v>
      </c>
      <c r="S199" s="467"/>
      <c r="T199" s="57">
        <f t="shared" si="51"/>
        <v>0</v>
      </c>
      <c r="U199" s="78"/>
      <c r="V199" s="73"/>
      <c r="W199" s="123"/>
    </row>
    <row r="200" spans="1:23" ht="10.5" outlineLevel="1" x14ac:dyDescent="0.25">
      <c r="A200" s="675"/>
      <c r="B200" s="612"/>
      <c r="C200" s="426"/>
      <c r="E200" s="465" t="s">
        <v>419</v>
      </c>
      <c r="F200" s="466">
        <v>12</v>
      </c>
      <c r="G200" s="467"/>
      <c r="H200" s="57">
        <f t="shared" si="49"/>
        <v>0</v>
      </c>
      <c r="I200" s="77"/>
      <c r="K200" s="465" t="str">
        <f t="shared" si="52"/>
        <v>Par mois</v>
      </c>
      <c r="L200" s="466">
        <f t="shared" si="53"/>
        <v>12</v>
      </c>
      <c r="M200" s="467"/>
      <c r="N200" s="163">
        <f t="shared" si="50"/>
        <v>0</v>
      </c>
      <c r="O200" s="77"/>
      <c r="P200" s="76"/>
      <c r="Q200" s="465" t="str">
        <f t="shared" si="54"/>
        <v>Par mois</v>
      </c>
      <c r="R200" s="466">
        <f t="shared" si="55"/>
        <v>12</v>
      </c>
      <c r="S200" s="467"/>
      <c r="T200" s="57">
        <f t="shared" si="51"/>
        <v>0</v>
      </c>
      <c r="U200" s="77"/>
      <c r="V200" s="76"/>
      <c r="W200" s="122"/>
    </row>
    <row r="201" spans="1:23" ht="10.5" outlineLevel="1" x14ac:dyDescent="0.25">
      <c r="A201" s="674"/>
      <c r="B201" s="612"/>
      <c r="C201" s="425"/>
      <c r="D201" s="60"/>
      <c r="E201" s="465" t="s">
        <v>420</v>
      </c>
      <c r="F201" s="466">
        <v>12</v>
      </c>
      <c r="G201" s="467"/>
      <c r="H201" s="57">
        <f t="shared" si="49"/>
        <v>0</v>
      </c>
      <c r="I201" s="78"/>
      <c r="J201" s="73"/>
      <c r="K201" s="465" t="str">
        <f t="shared" si="52"/>
        <v>Par mois</v>
      </c>
      <c r="L201" s="466">
        <f t="shared" si="53"/>
        <v>12</v>
      </c>
      <c r="M201" s="467"/>
      <c r="N201" s="163">
        <f t="shared" si="50"/>
        <v>0</v>
      </c>
      <c r="O201" s="78"/>
      <c r="P201" s="73"/>
      <c r="Q201" s="465" t="str">
        <f t="shared" si="54"/>
        <v>Par mois</v>
      </c>
      <c r="R201" s="466">
        <f t="shared" si="55"/>
        <v>12</v>
      </c>
      <c r="S201" s="467"/>
      <c r="T201" s="57">
        <f t="shared" si="51"/>
        <v>0</v>
      </c>
      <c r="U201" s="78"/>
      <c r="V201" s="73"/>
      <c r="W201" s="123"/>
    </row>
    <row r="202" spans="1:23" ht="10.5" outlineLevel="1" x14ac:dyDescent="0.25">
      <c r="A202" s="675"/>
      <c r="B202" s="612"/>
      <c r="C202" s="426"/>
      <c r="E202" s="465" t="s">
        <v>421</v>
      </c>
      <c r="F202" s="466">
        <v>12</v>
      </c>
      <c r="G202" s="467"/>
      <c r="H202" s="57">
        <f t="shared" si="49"/>
        <v>0</v>
      </c>
      <c r="I202" s="77"/>
      <c r="K202" s="465" t="str">
        <f t="shared" si="52"/>
        <v>Par mois</v>
      </c>
      <c r="L202" s="466">
        <f t="shared" si="53"/>
        <v>12</v>
      </c>
      <c r="M202" s="467"/>
      <c r="N202" s="163">
        <f t="shared" si="50"/>
        <v>0</v>
      </c>
      <c r="O202" s="77"/>
      <c r="P202" s="76"/>
      <c r="Q202" s="465" t="str">
        <f t="shared" si="54"/>
        <v>Par mois</v>
      </c>
      <c r="R202" s="466">
        <f t="shared" si="55"/>
        <v>12</v>
      </c>
      <c r="S202" s="467"/>
      <c r="T202" s="57">
        <f t="shared" si="51"/>
        <v>0</v>
      </c>
      <c r="U202" s="77"/>
      <c r="V202" s="76"/>
      <c r="W202" s="122"/>
    </row>
    <row r="203" spans="1:23" ht="10.5" outlineLevel="1" x14ac:dyDescent="0.25">
      <c r="A203" s="674"/>
      <c r="B203" s="612"/>
      <c r="C203" s="425"/>
      <c r="D203" s="60"/>
      <c r="E203" s="465" t="s">
        <v>422</v>
      </c>
      <c r="F203" s="466">
        <v>12</v>
      </c>
      <c r="G203" s="467"/>
      <c r="H203" s="57">
        <f t="shared" si="49"/>
        <v>0</v>
      </c>
      <c r="I203" s="78"/>
      <c r="J203" s="73"/>
      <c r="K203" s="465" t="str">
        <f t="shared" si="52"/>
        <v>Par mois</v>
      </c>
      <c r="L203" s="466">
        <f t="shared" si="53"/>
        <v>12</v>
      </c>
      <c r="M203" s="467"/>
      <c r="N203" s="163">
        <f t="shared" si="50"/>
        <v>0</v>
      </c>
      <c r="O203" s="78"/>
      <c r="P203" s="73"/>
      <c r="Q203" s="465" t="str">
        <f t="shared" si="54"/>
        <v>Par mois</v>
      </c>
      <c r="R203" s="466">
        <f t="shared" si="55"/>
        <v>12</v>
      </c>
      <c r="S203" s="467"/>
      <c r="T203" s="57">
        <f t="shared" si="51"/>
        <v>0</v>
      </c>
      <c r="U203" s="78"/>
      <c r="V203" s="73"/>
      <c r="W203" s="123"/>
    </row>
    <row r="204" spans="1:23" ht="10.5" outlineLevel="1" x14ac:dyDescent="0.25">
      <c r="A204" s="675"/>
      <c r="B204" s="612"/>
      <c r="C204" s="426"/>
      <c r="E204" s="465" t="s">
        <v>423</v>
      </c>
      <c r="F204" s="466">
        <v>12</v>
      </c>
      <c r="G204" s="467"/>
      <c r="H204" s="57">
        <f t="shared" si="49"/>
        <v>0</v>
      </c>
      <c r="I204" s="77"/>
      <c r="K204" s="465" t="str">
        <f t="shared" si="52"/>
        <v>Par mois</v>
      </c>
      <c r="L204" s="466">
        <f t="shared" si="53"/>
        <v>12</v>
      </c>
      <c r="M204" s="467"/>
      <c r="N204" s="163">
        <f t="shared" si="50"/>
        <v>0</v>
      </c>
      <c r="O204" s="77"/>
      <c r="P204" s="76"/>
      <c r="Q204" s="465" t="str">
        <f t="shared" si="54"/>
        <v>Par mois</v>
      </c>
      <c r="R204" s="466">
        <f t="shared" si="55"/>
        <v>12</v>
      </c>
      <c r="S204" s="467"/>
      <c r="T204" s="57">
        <f t="shared" si="51"/>
        <v>0</v>
      </c>
      <c r="U204" s="77"/>
      <c r="V204" s="76"/>
      <c r="W204" s="122"/>
    </row>
    <row r="205" spans="1:23" ht="10.5" outlineLevel="1" x14ac:dyDescent="0.25">
      <c r="A205" s="674"/>
      <c r="B205" s="612"/>
      <c r="C205" s="425"/>
      <c r="D205" s="60"/>
      <c r="E205" s="465" t="s">
        <v>424</v>
      </c>
      <c r="F205" s="466">
        <v>12</v>
      </c>
      <c r="G205" s="467"/>
      <c r="H205" s="57">
        <f t="shared" si="49"/>
        <v>0</v>
      </c>
      <c r="I205" s="78"/>
      <c r="J205" s="73"/>
      <c r="K205" s="465" t="str">
        <f t="shared" si="52"/>
        <v>Par mois</v>
      </c>
      <c r="L205" s="466">
        <f t="shared" si="53"/>
        <v>12</v>
      </c>
      <c r="M205" s="467"/>
      <c r="N205" s="163">
        <f t="shared" si="50"/>
        <v>0</v>
      </c>
      <c r="O205" s="78"/>
      <c r="P205" s="73"/>
      <c r="Q205" s="465" t="str">
        <f t="shared" si="54"/>
        <v>Par mois</v>
      </c>
      <c r="R205" s="466">
        <f t="shared" si="55"/>
        <v>12</v>
      </c>
      <c r="S205" s="467"/>
      <c r="T205" s="57">
        <f t="shared" si="51"/>
        <v>0</v>
      </c>
      <c r="U205" s="78"/>
      <c r="V205" s="73"/>
      <c r="W205" s="123"/>
    </row>
    <row r="206" spans="1:23" ht="10.5" outlineLevel="1" x14ac:dyDescent="0.25">
      <c r="A206" s="675"/>
      <c r="B206" s="612"/>
      <c r="C206" s="426"/>
      <c r="E206" s="465" t="s">
        <v>425</v>
      </c>
      <c r="F206" s="466">
        <v>12</v>
      </c>
      <c r="G206" s="467"/>
      <c r="H206" s="57">
        <f t="shared" si="49"/>
        <v>0</v>
      </c>
      <c r="I206" s="77"/>
      <c r="K206" s="465" t="str">
        <f t="shared" si="52"/>
        <v>Par mois</v>
      </c>
      <c r="L206" s="466">
        <f t="shared" si="53"/>
        <v>12</v>
      </c>
      <c r="M206" s="467"/>
      <c r="N206" s="163">
        <f t="shared" si="50"/>
        <v>0</v>
      </c>
      <c r="O206" s="77"/>
      <c r="P206" s="76"/>
      <c r="Q206" s="465" t="str">
        <f t="shared" si="54"/>
        <v>Par mois</v>
      </c>
      <c r="R206" s="466">
        <f t="shared" si="55"/>
        <v>12</v>
      </c>
      <c r="S206" s="467"/>
      <c r="T206" s="57">
        <f t="shared" si="51"/>
        <v>0</v>
      </c>
      <c r="U206" s="77"/>
      <c r="V206" s="76"/>
      <c r="W206" s="122"/>
    </row>
    <row r="207" spans="1:23" ht="10.5" outlineLevel="1" x14ac:dyDescent="0.25">
      <c r="A207" s="674"/>
      <c r="B207" s="612"/>
      <c r="C207" s="425"/>
      <c r="D207" s="60"/>
      <c r="E207" s="465" t="s">
        <v>426</v>
      </c>
      <c r="F207" s="466">
        <v>12</v>
      </c>
      <c r="G207" s="467"/>
      <c r="H207" s="57">
        <f t="shared" si="49"/>
        <v>0</v>
      </c>
      <c r="I207" s="78"/>
      <c r="J207" s="73"/>
      <c r="K207" s="465" t="str">
        <f t="shared" si="52"/>
        <v>Par mois</v>
      </c>
      <c r="L207" s="466">
        <f t="shared" si="53"/>
        <v>12</v>
      </c>
      <c r="M207" s="467"/>
      <c r="N207" s="163">
        <f t="shared" si="50"/>
        <v>0</v>
      </c>
      <c r="O207" s="78"/>
      <c r="P207" s="73"/>
      <c r="Q207" s="465" t="str">
        <f t="shared" si="54"/>
        <v>Par mois</v>
      </c>
      <c r="R207" s="466">
        <f t="shared" si="55"/>
        <v>12</v>
      </c>
      <c r="S207" s="467"/>
      <c r="T207" s="57">
        <f t="shared" si="51"/>
        <v>0</v>
      </c>
      <c r="U207" s="78"/>
      <c r="V207" s="73"/>
      <c r="W207" s="123"/>
    </row>
    <row r="208" spans="1:23" ht="10.5" outlineLevel="1" x14ac:dyDescent="0.25">
      <c r="A208" s="674"/>
      <c r="B208" s="612"/>
      <c r="C208" s="425"/>
      <c r="D208" s="60"/>
      <c r="E208" s="465" t="s">
        <v>427</v>
      </c>
      <c r="F208" s="466">
        <v>12</v>
      </c>
      <c r="G208" s="467"/>
      <c r="H208" s="57">
        <f t="shared" si="49"/>
        <v>0</v>
      </c>
      <c r="I208" s="78"/>
      <c r="J208" s="73"/>
      <c r="K208" s="465" t="str">
        <f t="shared" si="52"/>
        <v>Par mois</v>
      </c>
      <c r="L208" s="466">
        <f t="shared" si="53"/>
        <v>12</v>
      </c>
      <c r="M208" s="467"/>
      <c r="N208" s="163">
        <f t="shared" si="50"/>
        <v>0</v>
      </c>
      <c r="O208" s="78"/>
      <c r="P208" s="73"/>
      <c r="Q208" s="465" t="str">
        <f t="shared" si="54"/>
        <v>Par mois</v>
      </c>
      <c r="R208" s="466">
        <f t="shared" si="55"/>
        <v>12</v>
      </c>
      <c r="S208" s="467"/>
      <c r="T208" s="57">
        <f t="shared" si="51"/>
        <v>0</v>
      </c>
      <c r="U208" s="78"/>
      <c r="V208" s="73"/>
      <c r="W208" s="123"/>
    </row>
    <row r="209" spans="1:23" ht="10.5" outlineLevel="1" x14ac:dyDescent="0.25">
      <c r="A209" s="674"/>
      <c r="B209" s="612"/>
      <c r="C209" s="425"/>
      <c r="D209" s="60"/>
      <c r="E209" s="465" t="s">
        <v>428</v>
      </c>
      <c r="F209" s="466">
        <v>12</v>
      </c>
      <c r="G209" s="467"/>
      <c r="H209" s="57">
        <f t="shared" si="49"/>
        <v>0</v>
      </c>
      <c r="I209" s="78"/>
      <c r="J209" s="73"/>
      <c r="K209" s="465" t="str">
        <f t="shared" si="52"/>
        <v>Par mois</v>
      </c>
      <c r="L209" s="466">
        <f t="shared" si="53"/>
        <v>12</v>
      </c>
      <c r="M209" s="467"/>
      <c r="N209" s="163">
        <f t="shared" si="50"/>
        <v>0</v>
      </c>
      <c r="O209" s="78"/>
      <c r="P209" s="73"/>
      <c r="Q209" s="465" t="str">
        <f t="shared" si="54"/>
        <v>Par mois</v>
      </c>
      <c r="R209" s="466">
        <f t="shared" si="55"/>
        <v>12</v>
      </c>
      <c r="S209" s="467"/>
      <c r="T209" s="57">
        <f t="shared" si="51"/>
        <v>0</v>
      </c>
      <c r="U209" s="78"/>
      <c r="V209" s="73"/>
      <c r="W209" s="123"/>
    </row>
    <row r="210" spans="1:23" ht="10.5" outlineLevel="1" x14ac:dyDescent="0.25">
      <c r="A210" s="675"/>
      <c r="B210" s="612"/>
      <c r="C210" s="426"/>
      <c r="E210" s="465" t="s">
        <v>429</v>
      </c>
      <c r="F210" s="466">
        <v>12</v>
      </c>
      <c r="G210" s="467"/>
      <c r="H210" s="57">
        <f t="shared" ref="H210:H211" si="56">F210*G210</f>
        <v>0</v>
      </c>
      <c r="I210" s="77"/>
      <c r="K210" s="465" t="str">
        <f t="shared" si="52"/>
        <v>Par mois</v>
      </c>
      <c r="L210" s="466">
        <f t="shared" si="53"/>
        <v>12</v>
      </c>
      <c r="M210" s="467"/>
      <c r="N210" s="163">
        <f t="shared" ref="N210:N211" si="57">L210*M210</f>
        <v>0</v>
      </c>
      <c r="O210" s="77"/>
      <c r="P210" s="76"/>
      <c r="Q210" s="465" t="str">
        <f t="shared" si="54"/>
        <v>Par mois</v>
      </c>
      <c r="R210" s="466">
        <f t="shared" si="55"/>
        <v>12</v>
      </c>
      <c r="S210" s="467"/>
      <c r="T210" s="57">
        <f t="shared" ref="T210:T211" si="58">R210*S210</f>
        <v>0</v>
      </c>
      <c r="U210" s="77"/>
      <c r="V210" s="76"/>
      <c r="W210" s="122"/>
    </row>
    <row r="211" spans="1:23" ht="10.5" outlineLevel="1" x14ac:dyDescent="0.25">
      <c r="A211" s="677"/>
      <c r="B211" s="612"/>
      <c r="C211" s="425"/>
      <c r="D211" s="60"/>
      <c r="E211" s="465" t="s">
        <v>430</v>
      </c>
      <c r="F211" s="466">
        <v>12</v>
      </c>
      <c r="G211" s="467"/>
      <c r="H211" s="57">
        <f t="shared" si="56"/>
        <v>0</v>
      </c>
      <c r="I211" s="78"/>
      <c r="J211" s="73"/>
      <c r="K211" s="465" t="str">
        <f t="shared" si="52"/>
        <v>Par mois</v>
      </c>
      <c r="L211" s="466">
        <f t="shared" si="53"/>
        <v>12</v>
      </c>
      <c r="M211" s="467"/>
      <c r="N211" s="163">
        <f t="shared" si="57"/>
        <v>0</v>
      </c>
      <c r="O211" s="78"/>
      <c r="P211" s="73"/>
      <c r="Q211" s="465" t="str">
        <f t="shared" si="54"/>
        <v>Par mois</v>
      </c>
      <c r="R211" s="466">
        <f t="shared" si="55"/>
        <v>12</v>
      </c>
      <c r="S211" s="467"/>
      <c r="T211" s="57">
        <f t="shared" si="58"/>
        <v>0</v>
      </c>
      <c r="U211" s="78"/>
      <c r="V211" s="73"/>
      <c r="W211" s="123"/>
    </row>
    <row r="212" spans="1:23" s="190" customFormat="1" ht="10.5" outlineLevel="1" x14ac:dyDescent="0.25">
      <c r="A212" s="185"/>
      <c r="B212" s="620"/>
      <c r="C212" s="417"/>
      <c r="D212" s="60"/>
      <c r="E212" s="457"/>
      <c r="F212" s="458"/>
      <c r="G212" s="459"/>
      <c r="H212" s="143"/>
      <c r="I212" s="207"/>
      <c r="J212" s="73"/>
      <c r="K212" s="457"/>
      <c r="L212" s="458"/>
      <c r="M212" s="459"/>
      <c r="N212" s="176"/>
      <c r="O212" s="78"/>
      <c r="P212" s="73"/>
      <c r="Q212" s="457"/>
      <c r="R212" s="458"/>
      <c r="S212" s="459"/>
      <c r="T212" s="143"/>
      <c r="U212" s="78"/>
      <c r="V212" s="73"/>
      <c r="W212" s="123"/>
    </row>
    <row r="213" spans="1:23" s="55" customFormat="1" ht="10.5" outlineLevel="1" x14ac:dyDescent="0.25">
      <c r="A213" s="111" t="s">
        <v>431</v>
      </c>
      <c r="B213" s="619"/>
      <c r="C213" s="416"/>
      <c r="D213" s="60"/>
      <c r="E213" s="483"/>
      <c r="F213" s="484"/>
      <c r="G213" s="485"/>
      <c r="H213" s="79">
        <f>SUM(H214:H228)</f>
        <v>0</v>
      </c>
      <c r="I213" s="80">
        <f>H213/4</f>
        <v>0</v>
      </c>
      <c r="J213" s="73"/>
      <c r="K213" s="483"/>
      <c r="L213" s="484"/>
      <c r="M213" s="485"/>
      <c r="N213" s="170">
        <f>SUM(N214:N228)</f>
        <v>0</v>
      </c>
      <c r="O213" s="80">
        <f>N213/4</f>
        <v>0</v>
      </c>
      <c r="P213" s="73"/>
      <c r="Q213" s="483"/>
      <c r="R213" s="484"/>
      <c r="S213" s="485"/>
      <c r="T213" s="79">
        <f>SUM(T214:T228)</f>
        <v>0</v>
      </c>
      <c r="U213" s="80">
        <f>T213/4</f>
        <v>0</v>
      </c>
      <c r="V213" s="73"/>
      <c r="W213" s="136">
        <f>T213+N213+H213</f>
        <v>0</v>
      </c>
    </row>
    <row r="214" spans="1:23" ht="10.5" outlineLevel="1" x14ac:dyDescent="0.25">
      <c r="A214" s="677"/>
      <c r="B214" s="612"/>
      <c r="C214" s="425"/>
      <c r="D214" s="60"/>
      <c r="E214" s="465" t="s">
        <v>432</v>
      </c>
      <c r="F214" s="466">
        <v>12</v>
      </c>
      <c r="G214" s="467"/>
      <c r="H214" s="57">
        <f t="shared" ref="H214:H227" si="59">F214*G214</f>
        <v>0</v>
      </c>
      <c r="I214" s="78"/>
      <c r="J214" s="73"/>
      <c r="K214" s="465" t="str">
        <f>E214</f>
        <v>Par mois</v>
      </c>
      <c r="L214" s="466">
        <f>F214</f>
        <v>12</v>
      </c>
      <c r="M214" s="467"/>
      <c r="N214" s="163">
        <f t="shared" ref="N214:N227" si="60">L214*M214</f>
        <v>0</v>
      </c>
      <c r="O214" s="78"/>
      <c r="P214" s="73"/>
      <c r="Q214" s="465" t="str">
        <f>E214</f>
        <v>Par mois</v>
      </c>
      <c r="R214" s="466">
        <f>F214</f>
        <v>12</v>
      </c>
      <c r="S214" s="467"/>
      <c r="T214" s="57">
        <f t="shared" ref="T214:T227" si="61">R214*S214</f>
        <v>0</v>
      </c>
      <c r="U214" s="78"/>
      <c r="V214" s="73"/>
      <c r="W214" s="123"/>
    </row>
    <row r="215" spans="1:23" ht="10.5" outlineLevel="1" x14ac:dyDescent="0.25">
      <c r="A215" s="678"/>
      <c r="B215" s="612"/>
      <c r="C215" s="426"/>
      <c r="E215" s="465" t="s">
        <v>433</v>
      </c>
      <c r="F215" s="466">
        <v>12</v>
      </c>
      <c r="G215" s="467"/>
      <c r="H215" s="57">
        <f t="shared" si="59"/>
        <v>0</v>
      </c>
      <c r="I215" s="77"/>
      <c r="K215" s="465" t="str">
        <f t="shared" ref="K215:K228" si="62">E215</f>
        <v>Par mois</v>
      </c>
      <c r="L215" s="466">
        <f t="shared" ref="L215:L228" si="63">F215</f>
        <v>12</v>
      </c>
      <c r="M215" s="467"/>
      <c r="N215" s="163">
        <f t="shared" si="60"/>
        <v>0</v>
      </c>
      <c r="O215" s="77"/>
      <c r="P215" s="76"/>
      <c r="Q215" s="465" t="str">
        <f t="shared" ref="Q215:Q228" si="64">E215</f>
        <v>Par mois</v>
      </c>
      <c r="R215" s="466">
        <f t="shared" ref="R215:R228" si="65">F215</f>
        <v>12</v>
      </c>
      <c r="S215" s="467"/>
      <c r="T215" s="57">
        <f t="shared" si="61"/>
        <v>0</v>
      </c>
      <c r="U215" s="77"/>
      <c r="V215" s="76"/>
      <c r="W215" s="122"/>
    </row>
    <row r="216" spans="1:23" ht="10.5" outlineLevel="1" x14ac:dyDescent="0.25">
      <c r="A216" s="677"/>
      <c r="B216" s="612"/>
      <c r="C216" s="425"/>
      <c r="D216" s="60"/>
      <c r="E216" s="465" t="s">
        <v>434</v>
      </c>
      <c r="F216" s="466">
        <v>12</v>
      </c>
      <c r="G216" s="467"/>
      <c r="H216" s="57">
        <f t="shared" si="59"/>
        <v>0</v>
      </c>
      <c r="I216" s="78"/>
      <c r="J216" s="73"/>
      <c r="K216" s="465" t="str">
        <f t="shared" si="62"/>
        <v>Par mois</v>
      </c>
      <c r="L216" s="466">
        <f t="shared" si="63"/>
        <v>12</v>
      </c>
      <c r="M216" s="467"/>
      <c r="N216" s="163">
        <f t="shared" si="60"/>
        <v>0</v>
      </c>
      <c r="O216" s="78"/>
      <c r="P216" s="73"/>
      <c r="Q216" s="465" t="str">
        <f t="shared" si="64"/>
        <v>Par mois</v>
      </c>
      <c r="R216" s="466">
        <f t="shared" si="65"/>
        <v>12</v>
      </c>
      <c r="S216" s="467"/>
      <c r="T216" s="57">
        <f t="shared" si="61"/>
        <v>0</v>
      </c>
      <c r="U216" s="78"/>
      <c r="V216" s="73"/>
      <c r="W216" s="123"/>
    </row>
    <row r="217" spans="1:23" ht="10.5" outlineLevel="1" x14ac:dyDescent="0.25">
      <c r="A217" s="678"/>
      <c r="B217" s="612"/>
      <c r="C217" s="426"/>
      <c r="E217" s="465" t="s">
        <v>435</v>
      </c>
      <c r="F217" s="466">
        <v>12</v>
      </c>
      <c r="G217" s="467"/>
      <c r="H217" s="57">
        <f t="shared" si="59"/>
        <v>0</v>
      </c>
      <c r="I217" s="77"/>
      <c r="K217" s="465" t="str">
        <f t="shared" si="62"/>
        <v>Par mois</v>
      </c>
      <c r="L217" s="466">
        <f t="shared" si="63"/>
        <v>12</v>
      </c>
      <c r="M217" s="467"/>
      <c r="N217" s="163">
        <f t="shared" si="60"/>
        <v>0</v>
      </c>
      <c r="O217" s="77"/>
      <c r="P217" s="76"/>
      <c r="Q217" s="465" t="str">
        <f t="shared" si="64"/>
        <v>Par mois</v>
      </c>
      <c r="R217" s="466">
        <f t="shared" si="65"/>
        <v>12</v>
      </c>
      <c r="S217" s="467"/>
      <c r="T217" s="57">
        <f t="shared" si="61"/>
        <v>0</v>
      </c>
      <c r="U217" s="77"/>
      <c r="V217" s="76"/>
      <c r="W217" s="122"/>
    </row>
    <row r="218" spans="1:23" ht="10.5" outlineLevel="1" x14ac:dyDescent="0.25">
      <c r="A218" s="677"/>
      <c r="B218" s="612"/>
      <c r="C218" s="425"/>
      <c r="D218" s="60"/>
      <c r="E218" s="465" t="s">
        <v>436</v>
      </c>
      <c r="F218" s="466">
        <v>12</v>
      </c>
      <c r="G218" s="467"/>
      <c r="H218" s="57">
        <f t="shared" si="59"/>
        <v>0</v>
      </c>
      <c r="I218" s="78"/>
      <c r="J218" s="73"/>
      <c r="K218" s="465" t="str">
        <f t="shared" si="62"/>
        <v>Par mois</v>
      </c>
      <c r="L218" s="466">
        <f t="shared" si="63"/>
        <v>12</v>
      </c>
      <c r="M218" s="467"/>
      <c r="N218" s="163">
        <f t="shared" si="60"/>
        <v>0</v>
      </c>
      <c r="O218" s="78"/>
      <c r="P218" s="73"/>
      <c r="Q218" s="465" t="str">
        <f t="shared" si="64"/>
        <v>Par mois</v>
      </c>
      <c r="R218" s="466">
        <f t="shared" si="65"/>
        <v>12</v>
      </c>
      <c r="S218" s="467"/>
      <c r="T218" s="57">
        <f t="shared" si="61"/>
        <v>0</v>
      </c>
      <c r="U218" s="78"/>
      <c r="V218" s="73"/>
      <c r="W218" s="123"/>
    </row>
    <row r="219" spans="1:23" ht="10.5" outlineLevel="1" x14ac:dyDescent="0.25">
      <c r="A219" s="678"/>
      <c r="B219" s="612"/>
      <c r="C219" s="426"/>
      <c r="E219" s="465" t="s">
        <v>437</v>
      </c>
      <c r="F219" s="466">
        <v>12</v>
      </c>
      <c r="G219" s="467"/>
      <c r="H219" s="57">
        <f t="shared" si="59"/>
        <v>0</v>
      </c>
      <c r="I219" s="77"/>
      <c r="K219" s="465" t="str">
        <f t="shared" si="62"/>
        <v>Par mois</v>
      </c>
      <c r="L219" s="466">
        <f t="shared" si="63"/>
        <v>12</v>
      </c>
      <c r="M219" s="467"/>
      <c r="N219" s="163">
        <f t="shared" si="60"/>
        <v>0</v>
      </c>
      <c r="O219" s="77"/>
      <c r="P219" s="76"/>
      <c r="Q219" s="465" t="str">
        <f t="shared" si="64"/>
        <v>Par mois</v>
      </c>
      <c r="R219" s="466">
        <f t="shared" si="65"/>
        <v>12</v>
      </c>
      <c r="S219" s="467"/>
      <c r="T219" s="57">
        <f t="shared" si="61"/>
        <v>0</v>
      </c>
      <c r="U219" s="77"/>
      <c r="V219" s="76"/>
      <c r="W219" s="122"/>
    </row>
    <row r="220" spans="1:23" ht="10.5" outlineLevel="1" x14ac:dyDescent="0.25">
      <c r="A220" s="677"/>
      <c r="B220" s="612"/>
      <c r="C220" s="425"/>
      <c r="D220" s="60"/>
      <c r="E220" s="465" t="s">
        <v>438</v>
      </c>
      <c r="F220" s="466">
        <v>12</v>
      </c>
      <c r="G220" s="467"/>
      <c r="H220" s="57">
        <f t="shared" si="59"/>
        <v>0</v>
      </c>
      <c r="I220" s="78"/>
      <c r="J220" s="73"/>
      <c r="K220" s="465" t="str">
        <f t="shared" si="62"/>
        <v>Par mois</v>
      </c>
      <c r="L220" s="466">
        <f t="shared" si="63"/>
        <v>12</v>
      </c>
      <c r="M220" s="467"/>
      <c r="N220" s="163">
        <f t="shared" si="60"/>
        <v>0</v>
      </c>
      <c r="O220" s="78"/>
      <c r="P220" s="73"/>
      <c r="Q220" s="465" t="str">
        <f t="shared" si="64"/>
        <v>Par mois</v>
      </c>
      <c r="R220" s="466">
        <f t="shared" si="65"/>
        <v>12</v>
      </c>
      <c r="S220" s="467"/>
      <c r="T220" s="57">
        <f t="shared" si="61"/>
        <v>0</v>
      </c>
      <c r="U220" s="78"/>
      <c r="V220" s="73"/>
      <c r="W220" s="123"/>
    </row>
    <row r="221" spans="1:23" ht="10.5" outlineLevel="1" x14ac:dyDescent="0.25">
      <c r="A221" s="678"/>
      <c r="B221" s="612"/>
      <c r="C221" s="426"/>
      <c r="E221" s="465" t="s">
        <v>439</v>
      </c>
      <c r="F221" s="466">
        <v>12</v>
      </c>
      <c r="G221" s="467"/>
      <c r="H221" s="57">
        <f t="shared" si="59"/>
        <v>0</v>
      </c>
      <c r="I221" s="77"/>
      <c r="K221" s="465" t="str">
        <f t="shared" si="62"/>
        <v>Par mois</v>
      </c>
      <c r="L221" s="466">
        <f t="shared" si="63"/>
        <v>12</v>
      </c>
      <c r="M221" s="467"/>
      <c r="N221" s="163">
        <f t="shared" si="60"/>
        <v>0</v>
      </c>
      <c r="O221" s="77"/>
      <c r="P221" s="76"/>
      <c r="Q221" s="465" t="str">
        <f t="shared" si="64"/>
        <v>Par mois</v>
      </c>
      <c r="R221" s="466">
        <f t="shared" si="65"/>
        <v>12</v>
      </c>
      <c r="S221" s="467"/>
      <c r="T221" s="57">
        <f t="shared" si="61"/>
        <v>0</v>
      </c>
      <c r="U221" s="77"/>
      <c r="V221" s="76"/>
      <c r="W221" s="122"/>
    </row>
    <row r="222" spans="1:23" ht="10.5" outlineLevel="1" x14ac:dyDescent="0.25">
      <c r="A222" s="677"/>
      <c r="B222" s="612"/>
      <c r="C222" s="425"/>
      <c r="D222" s="60"/>
      <c r="E222" s="465" t="s">
        <v>440</v>
      </c>
      <c r="F222" s="466">
        <v>12</v>
      </c>
      <c r="G222" s="467"/>
      <c r="H222" s="57">
        <f t="shared" si="59"/>
        <v>0</v>
      </c>
      <c r="I222" s="78"/>
      <c r="J222" s="73"/>
      <c r="K222" s="465" t="str">
        <f t="shared" si="62"/>
        <v>Par mois</v>
      </c>
      <c r="L222" s="466">
        <f t="shared" si="63"/>
        <v>12</v>
      </c>
      <c r="M222" s="467"/>
      <c r="N222" s="163">
        <f t="shared" si="60"/>
        <v>0</v>
      </c>
      <c r="O222" s="78"/>
      <c r="P222" s="73"/>
      <c r="Q222" s="465" t="str">
        <f t="shared" si="64"/>
        <v>Par mois</v>
      </c>
      <c r="R222" s="466">
        <f t="shared" si="65"/>
        <v>12</v>
      </c>
      <c r="S222" s="467"/>
      <c r="T222" s="57">
        <f t="shared" si="61"/>
        <v>0</v>
      </c>
      <c r="U222" s="78"/>
      <c r="V222" s="73"/>
      <c r="W222" s="123"/>
    </row>
    <row r="223" spans="1:23" ht="10.5" outlineLevel="1" x14ac:dyDescent="0.25">
      <c r="A223" s="678"/>
      <c r="B223" s="612"/>
      <c r="C223" s="426"/>
      <c r="E223" s="465" t="s">
        <v>441</v>
      </c>
      <c r="F223" s="466">
        <v>12</v>
      </c>
      <c r="G223" s="467"/>
      <c r="H223" s="57">
        <f t="shared" si="59"/>
        <v>0</v>
      </c>
      <c r="I223" s="77"/>
      <c r="K223" s="465" t="str">
        <f t="shared" si="62"/>
        <v>Par mois</v>
      </c>
      <c r="L223" s="466">
        <f t="shared" si="63"/>
        <v>12</v>
      </c>
      <c r="M223" s="467"/>
      <c r="N223" s="163">
        <f t="shared" si="60"/>
        <v>0</v>
      </c>
      <c r="O223" s="77"/>
      <c r="P223" s="76"/>
      <c r="Q223" s="465" t="str">
        <f t="shared" si="64"/>
        <v>Par mois</v>
      </c>
      <c r="R223" s="466">
        <f t="shared" si="65"/>
        <v>12</v>
      </c>
      <c r="S223" s="467"/>
      <c r="T223" s="57">
        <f t="shared" si="61"/>
        <v>0</v>
      </c>
      <c r="U223" s="77"/>
      <c r="V223" s="76"/>
      <c r="W223" s="122"/>
    </row>
    <row r="224" spans="1:23" ht="10.5" outlineLevel="1" x14ac:dyDescent="0.25">
      <c r="A224" s="677"/>
      <c r="B224" s="612"/>
      <c r="C224" s="425"/>
      <c r="D224" s="60"/>
      <c r="E224" s="465" t="s">
        <v>442</v>
      </c>
      <c r="F224" s="466">
        <v>12</v>
      </c>
      <c r="G224" s="467"/>
      <c r="H224" s="57">
        <f t="shared" si="59"/>
        <v>0</v>
      </c>
      <c r="I224" s="78"/>
      <c r="J224" s="73"/>
      <c r="K224" s="465" t="str">
        <f t="shared" si="62"/>
        <v>Par mois</v>
      </c>
      <c r="L224" s="466">
        <f t="shared" si="63"/>
        <v>12</v>
      </c>
      <c r="M224" s="467"/>
      <c r="N224" s="163">
        <f t="shared" si="60"/>
        <v>0</v>
      </c>
      <c r="O224" s="78"/>
      <c r="P224" s="73"/>
      <c r="Q224" s="465" t="str">
        <f t="shared" si="64"/>
        <v>Par mois</v>
      </c>
      <c r="R224" s="466">
        <f t="shared" si="65"/>
        <v>12</v>
      </c>
      <c r="S224" s="467"/>
      <c r="T224" s="57">
        <f t="shared" si="61"/>
        <v>0</v>
      </c>
      <c r="U224" s="78"/>
      <c r="V224" s="73"/>
      <c r="W224" s="123"/>
    </row>
    <row r="225" spans="1:24" ht="10.5" outlineLevel="1" x14ac:dyDescent="0.25">
      <c r="A225" s="678"/>
      <c r="B225" s="612"/>
      <c r="C225" s="426"/>
      <c r="E225" s="465" t="s">
        <v>443</v>
      </c>
      <c r="F225" s="466">
        <v>12</v>
      </c>
      <c r="G225" s="467"/>
      <c r="H225" s="57">
        <f t="shared" si="59"/>
        <v>0</v>
      </c>
      <c r="I225" s="77"/>
      <c r="K225" s="465" t="str">
        <f t="shared" si="62"/>
        <v>Par mois</v>
      </c>
      <c r="L225" s="466">
        <f t="shared" si="63"/>
        <v>12</v>
      </c>
      <c r="M225" s="467"/>
      <c r="N225" s="163">
        <f t="shared" si="60"/>
        <v>0</v>
      </c>
      <c r="O225" s="77"/>
      <c r="P225" s="76"/>
      <c r="Q225" s="465" t="str">
        <f t="shared" si="64"/>
        <v>Par mois</v>
      </c>
      <c r="R225" s="466">
        <f t="shared" si="65"/>
        <v>12</v>
      </c>
      <c r="S225" s="467"/>
      <c r="T225" s="57">
        <f t="shared" si="61"/>
        <v>0</v>
      </c>
      <c r="U225" s="77"/>
      <c r="V225" s="76"/>
      <c r="W225" s="122"/>
    </row>
    <row r="226" spans="1:24" ht="10.5" outlineLevel="1" x14ac:dyDescent="0.25">
      <c r="A226" s="678"/>
      <c r="B226" s="612"/>
      <c r="C226" s="426"/>
      <c r="E226" s="465" t="s">
        <v>444</v>
      </c>
      <c r="F226" s="466">
        <v>12</v>
      </c>
      <c r="G226" s="467"/>
      <c r="H226" s="57">
        <f t="shared" si="59"/>
        <v>0</v>
      </c>
      <c r="I226" s="77"/>
      <c r="K226" s="465" t="str">
        <f t="shared" si="62"/>
        <v>Par mois</v>
      </c>
      <c r="L226" s="466">
        <f t="shared" si="63"/>
        <v>12</v>
      </c>
      <c r="M226" s="467"/>
      <c r="N226" s="163">
        <f t="shared" si="60"/>
        <v>0</v>
      </c>
      <c r="O226" s="77"/>
      <c r="P226" s="76"/>
      <c r="Q226" s="465" t="str">
        <f t="shared" si="64"/>
        <v>Par mois</v>
      </c>
      <c r="R226" s="466">
        <f t="shared" si="65"/>
        <v>12</v>
      </c>
      <c r="S226" s="467"/>
      <c r="T226" s="57">
        <f t="shared" si="61"/>
        <v>0</v>
      </c>
      <c r="U226" s="77"/>
      <c r="V226" s="76"/>
      <c r="W226" s="122"/>
    </row>
    <row r="227" spans="1:24" ht="10.5" outlineLevel="1" x14ac:dyDescent="0.25">
      <c r="A227" s="678"/>
      <c r="B227" s="612"/>
      <c r="C227" s="426"/>
      <c r="E227" s="465" t="s">
        <v>445</v>
      </c>
      <c r="F227" s="466">
        <v>12</v>
      </c>
      <c r="G227" s="467"/>
      <c r="H227" s="57">
        <f t="shared" si="59"/>
        <v>0</v>
      </c>
      <c r="I227" s="77"/>
      <c r="K227" s="465" t="str">
        <f t="shared" si="62"/>
        <v>Par mois</v>
      </c>
      <c r="L227" s="466">
        <f t="shared" si="63"/>
        <v>12</v>
      </c>
      <c r="M227" s="467"/>
      <c r="N227" s="163">
        <f t="shared" si="60"/>
        <v>0</v>
      </c>
      <c r="O227" s="77"/>
      <c r="P227" s="76"/>
      <c r="Q227" s="465" t="str">
        <f t="shared" si="64"/>
        <v>Par mois</v>
      </c>
      <c r="R227" s="466">
        <f t="shared" si="65"/>
        <v>12</v>
      </c>
      <c r="S227" s="467"/>
      <c r="T227" s="57">
        <f t="shared" si="61"/>
        <v>0</v>
      </c>
      <c r="U227" s="77"/>
      <c r="V227" s="76"/>
      <c r="W227" s="122"/>
    </row>
    <row r="228" spans="1:24" ht="10.5" outlineLevel="1" x14ac:dyDescent="0.25">
      <c r="A228" s="677"/>
      <c r="B228" s="612"/>
      <c r="C228" s="425"/>
      <c r="D228" s="60"/>
      <c r="E228" s="465" t="s">
        <v>446</v>
      </c>
      <c r="F228" s="466">
        <v>12</v>
      </c>
      <c r="G228" s="467"/>
      <c r="H228" s="57">
        <f t="shared" ref="H228" si="66">F228*G228</f>
        <v>0</v>
      </c>
      <c r="I228" s="78"/>
      <c r="J228" s="73"/>
      <c r="K228" s="465" t="str">
        <f t="shared" si="62"/>
        <v>Par mois</v>
      </c>
      <c r="L228" s="466">
        <f t="shared" si="63"/>
        <v>12</v>
      </c>
      <c r="M228" s="467"/>
      <c r="N228" s="163">
        <f t="shared" ref="N228" si="67">L228*M228</f>
        <v>0</v>
      </c>
      <c r="O228" s="78"/>
      <c r="P228" s="73"/>
      <c r="Q228" s="465" t="str">
        <f t="shared" si="64"/>
        <v>Par mois</v>
      </c>
      <c r="R228" s="466">
        <f t="shared" si="65"/>
        <v>12</v>
      </c>
      <c r="S228" s="467"/>
      <c r="T228" s="57">
        <f t="shared" ref="T228" si="68">R228*S228</f>
        <v>0</v>
      </c>
      <c r="U228" s="78"/>
      <c r="V228" s="73"/>
      <c r="W228" s="123"/>
    </row>
    <row r="229" spans="1:24" s="190" customFormat="1" ht="10.5" outlineLevel="1" x14ac:dyDescent="0.25">
      <c r="A229" s="185"/>
      <c r="B229" s="620"/>
      <c r="C229" s="417"/>
      <c r="D229" s="60"/>
      <c r="E229" s="457"/>
      <c r="F229" s="458"/>
      <c r="G229" s="459"/>
      <c r="H229" s="143"/>
      <c r="I229" s="207"/>
      <c r="J229" s="73"/>
      <c r="K229" s="457"/>
      <c r="L229" s="458"/>
      <c r="M229" s="459"/>
      <c r="N229" s="176"/>
      <c r="O229" s="78"/>
      <c r="P229" s="73"/>
      <c r="Q229" s="457"/>
      <c r="R229" s="458"/>
      <c r="S229" s="459"/>
      <c r="T229" s="143"/>
      <c r="U229" s="78"/>
      <c r="V229" s="73"/>
      <c r="W229" s="123"/>
    </row>
    <row r="230" spans="1:24" s="55" customFormat="1" ht="11" outlineLevel="1" thickBot="1" x14ac:dyDescent="0.3">
      <c r="A230" s="552" t="s">
        <v>447</v>
      </c>
      <c r="B230" s="624"/>
      <c r="C230" s="553"/>
      <c r="D230" s="60"/>
      <c r="E230" s="492"/>
      <c r="F230" s="478"/>
      <c r="G230" s="479"/>
      <c r="H230" s="198">
        <f>F230*G230</f>
        <v>0</v>
      </c>
      <c r="I230" s="199">
        <f>H230/4</f>
        <v>0</v>
      </c>
      <c r="J230" s="73"/>
      <c r="K230" s="492"/>
      <c r="L230" s="478"/>
      <c r="M230" s="479"/>
      <c r="N230" s="201">
        <f>L230*M230</f>
        <v>0</v>
      </c>
      <c r="O230" s="80">
        <f>N230/4</f>
        <v>0</v>
      </c>
      <c r="P230" s="73"/>
      <c r="Q230" s="492"/>
      <c r="R230" s="478"/>
      <c r="S230" s="479"/>
      <c r="T230" s="198">
        <f>R230*S230</f>
        <v>0</v>
      </c>
      <c r="U230" s="80">
        <f>T230/4</f>
        <v>0</v>
      </c>
      <c r="V230" s="73"/>
      <c r="W230" s="206">
        <f>T230+N230+H230</f>
        <v>0</v>
      </c>
    </row>
    <row r="231" spans="1:24" s="190" customFormat="1" ht="11" outlineLevel="1" thickBot="1" x14ac:dyDescent="0.3">
      <c r="A231" s="551"/>
      <c r="B231" s="625"/>
      <c r="C231" s="544"/>
      <c r="D231" s="60"/>
      <c r="E231" s="494"/>
      <c r="F231" s="495"/>
      <c r="G231" s="482"/>
      <c r="H231" s="82"/>
      <c r="I231" s="73"/>
      <c r="J231" s="73"/>
      <c r="K231" s="494"/>
      <c r="L231" s="495"/>
      <c r="M231" s="482"/>
      <c r="N231" s="174"/>
      <c r="O231" s="73"/>
      <c r="P231" s="73"/>
      <c r="Q231" s="494"/>
      <c r="R231" s="495"/>
      <c r="S231" s="482"/>
      <c r="T231" s="82"/>
      <c r="U231" s="73"/>
      <c r="V231" s="73"/>
      <c r="W231" s="73"/>
    </row>
    <row r="232" spans="1:24" ht="42.5" outlineLevel="1" thickBot="1" x14ac:dyDescent="0.3">
      <c r="A232" s="202" t="s">
        <v>103</v>
      </c>
      <c r="B232" s="623" t="s">
        <v>104</v>
      </c>
      <c r="C232" s="428" t="s">
        <v>105</v>
      </c>
      <c r="D232" s="74"/>
      <c r="E232" s="443" t="s">
        <v>106</v>
      </c>
      <c r="F232" s="444" t="s">
        <v>107</v>
      </c>
      <c r="G232" s="445" t="s">
        <v>108</v>
      </c>
      <c r="H232" s="85" t="s">
        <v>109</v>
      </c>
      <c r="I232" s="87" t="s">
        <v>110</v>
      </c>
      <c r="J232" s="105"/>
      <c r="K232" s="506" t="s">
        <v>111</v>
      </c>
      <c r="L232" s="515" t="s">
        <v>112</v>
      </c>
      <c r="M232" s="516" t="s">
        <v>113</v>
      </c>
      <c r="N232" s="175" t="s">
        <v>114</v>
      </c>
      <c r="O232" s="87" t="s">
        <v>115</v>
      </c>
      <c r="P232" s="105"/>
      <c r="Q232" s="443" t="s">
        <v>116</v>
      </c>
      <c r="R232" s="444" t="s">
        <v>117</v>
      </c>
      <c r="S232" s="445" t="s">
        <v>118</v>
      </c>
      <c r="T232" s="85" t="s">
        <v>119</v>
      </c>
      <c r="U232" s="87" t="s">
        <v>120</v>
      </c>
      <c r="V232" s="105"/>
      <c r="W232" s="537" t="s">
        <v>121</v>
      </c>
    </row>
    <row r="233" spans="1:24" ht="17.25" customHeight="1" x14ac:dyDescent="0.25">
      <c r="A233" s="191" t="s">
        <v>448</v>
      </c>
      <c r="B233" s="626"/>
      <c r="C233" s="430"/>
      <c r="D233" s="60"/>
      <c r="E233" s="496"/>
      <c r="F233" s="497"/>
      <c r="G233" s="497"/>
      <c r="H233" s="219">
        <f>SUM(H234:H256)</f>
        <v>0</v>
      </c>
      <c r="I233" s="223">
        <f>SUM(I234:I256)</f>
        <v>0</v>
      </c>
      <c r="J233" s="74"/>
      <c r="K233" s="517"/>
      <c r="L233" s="518"/>
      <c r="M233" s="518"/>
      <c r="N233" s="224">
        <f>SUM(N234:N256)</f>
        <v>0</v>
      </c>
      <c r="O233" s="225">
        <f>SUM(O234:O256)</f>
        <v>0</v>
      </c>
      <c r="P233" s="74"/>
      <c r="Q233" s="517"/>
      <c r="R233" s="518"/>
      <c r="S233" s="518"/>
      <c r="T233" s="226">
        <f>SUM(T234:T256)</f>
        <v>0</v>
      </c>
      <c r="U233" s="227">
        <f>SUM(U234:U256)</f>
        <v>0</v>
      </c>
      <c r="V233" s="74"/>
      <c r="W233" s="227">
        <f>SUM(W234:W256)</f>
        <v>0</v>
      </c>
      <c r="X233" s="68"/>
    </row>
    <row r="234" spans="1:24" ht="10.5" outlineLevel="1" x14ac:dyDescent="0.25">
      <c r="A234" s="111" t="s">
        <v>449</v>
      </c>
      <c r="B234" s="612"/>
      <c r="C234" s="416"/>
      <c r="D234" s="60"/>
      <c r="E234" s="483" t="s">
        <v>450</v>
      </c>
      <c r="F234" s="484">
        <v>12</v>
      </c>
      <c r="G234" s="485"/>
      <c r="H234" s="79">
        <f>F234*G234</f>
        <v>0</v>
      </c>
      <c r="I234" s="80">
        <f>H234/4</f>
        <v>0</v>
      </c>
      <c r="J234" s="73"/>
      <c r="K234" s="483" t="str">
        <f>E234</f>
        <v>Par mois</v>
      </c>
      <c r="L234" s="484"/>
      <c r="M234" s="485"/>
      <c r="N234" s="170">
        <f>L234*M234</f>
        <v>0</v>
      </c>
      <c r="O234" s="80">
        <f>N234/4</f>
        <v>0</v>
      </c>
      <c r="P234" s="73"/>
      <c r="Q234" s="483" t="str">
        <f>E234</f>
        <v>Par mois</v>
      </c>
      <c r="R234" s="484"/>
      <c r="S234" s="485"/>
      <c r="T234" s="79">
        <f>R234*S234</f>
        <v>0</v>
      </c>
      <c r="U234" s="80">
        <f>T234/4</f>
        <v>0</v>
      </c>
      <c r="V234" s="73"/>
      <c r="W234" s="136">
        <f>T234+N234+H234</f>
        <v>0</v>
      </c>
      <c r="X234" s="68"/>
    </row>
    <row r="235" spans="1:24" s="58" customFormat="1" ht="10.5" outlineLevel="1" x14ac:dyDescent="0.25">
      <c r="A235" s="56"/>
      <c r="B235" s="627"/>
      <c r="C235" s="403"/>
      <c r="D235" s="65"/>
      <c r="E235" s="464"/>
      <c r="F235" s="455"/>
      <c r="G235" s="456"/>
      <c r="H235" s="50"/>
      <c r="I235" s="103"/>
      <c r="J235" s="76"/>
      <c r="K235" s="464">
        <f t="shared" ref="K235:K256" si="69">E235</f>
        <v>0</v>
      </c>
      <c r="L235" s="455"/>
      <c r="M235" s="456"/>
      <c r="N235" s="173"/>
      <c r="O235" s="77"/>
      <c r="P235" s="76"/>
      <c r="Q235" s="464"/>
      <c r="R235" s="455"/>
      <c r="S235" s="456"/>
      <c r="T235" s="50"/>
      <c r="U235" s="77"/>
      <c r="V235" s="76"/>
      <c r="W235" s="122"/>
      <c r="X235" s="70"/>
    </row>
    <row r="236" spans="1:24" ht="10.5" outlineLevel="1" x14ac:dyDescent="0.25">
      <c r="A236" s="111" t="s">
        <v>451</v>
      </c>
      <c r="B236" s="612"/>
      <c r="C236" s="416"/>
      <c r="D236" s="60"/>
      <c r="E236" s="483" t="s">
        <v>452</v>
      </c>
      <c r="F236" s="484">
        <v>12</v>
      </c>
      <c r="G236" s="485"/>
      <c r="H236" s="79">
        <f>F236*G236</f>
        <v>0</v>
      </c>
      <c r="I236" s="80">
        <f>H236/4</f>
        <v>0</v>
      </c>
      <c r="J236" s="73"/>
      <c r="K236" s="483" t="str">
        <f t="shared" si="69"/>
        <v>Par mois</v>
      </c>
      <c r="L236" s="484"/>
      <c r="M236" s="485"/>
      <c r="N236" s="170">
        <f>L236*M236</f>
        <v>0</v>
      </c>
      <c r="O236" s="80">
        <f>N236/4</f>
        <v>0</v>
      </c>
      <c r="P236" s="73"/>
      <c r="Q236" s="483" t="str">
        <f>E236</f>
        <v>Par mois</v>
      </c>
      <c r="R236" s="484"/>
      <c r="S236" s="485"/>
      <c r="T236" s="79">
        <f>R236*S236</f>
        <v>0</v>
      </c>
      <c r="U236" s="80">
        <f>T236/4</f>
        <v>0</v>
      </c>
      <c r="V236" s="73"/>
      <c r="W236" s="136">
        <f>T236+N236+H236</f>
        <v>0</v>
      </c>
      <c r="X236" s="68"/>
    </row>
    <row r="237" spans="1:24" ht="10.5" outlineLevel="1" x14ac:dyDescent="0.25">
      <c r="A237" s="119"/>
      <c r="B237" s="627"/>
      <c r="C237" s="426"/>
      <c r="E237" s="465"/>
      <c r="F237" s="466"/>
      <c r="G237" s="467"/>
      <c r="H237" s="51"/>
      <c r="I237" s="103"/>
      <c r="K237" s="464">
        <f t="shared" si="69"/>
        <v>0</v>
      </c>
      <c r="L237" s="466"/>
      <c r="M237" s="467"/>
      <c r="N237" s="154"/>
      <c r="O237" s="77"/>
      <c r="P237" s="76"/>
      <c r="Q237" s="465"/>
      <c r="R237" s="466"/>
      <c r="S237" s="467"/>
      <c r="T237" s="51"/>
      <c r="U237" s="77"/>
      <c r="V237" s="76"/>
      <c r="W237" s="122"/>
      <c r="X237" s="68"/>
    </row>
    <row r="238" spans="1:24" ht="10.5" outlineLevel="1" x14ac:dyDescent="0.25">
      <c r="A238" s="111" t="s">
        <v>801</v>
      </c>
      <c r="B238" s="612"/>
      <c r="C238" s="416"/>
      <c r="D238" s="60"/>
      <c r="E238" s="483" t="s">
        <v>453</v>
      </c>
      <c r="F238" s="484">
        <v>12</v>
      </c>
      <c r="G238" s="485"/>
      <c r="H238" s="79">
        <f>F238*G238</f>
        <v>0</v>
      </c>
      <c r="I238" s="80">
        <f>H238/4</f>
        <v>0</v>
      </c>
      <c r="J238" s="73"/>
      <c r="K238" s="483" t="str">
        <f t="shared" si="69"/>
        <v>Par mois</v>
      </c>
      <c r="L238" s="484"/>
      <c r="M238" s="485"/>
      <c r="N238" s="170">
        <f>L238*M238</f>
        <v>0</v>
      </c>
      <c r="O238" s="80">
        <f>N238/4</f>
        <v>0</v>
      </c>
      <c r="P238" s="73"/>
      <c r="Q238" s="483" t="str">
        <f>E238</f>
        <v>Par mois</v>
      </c>
      <c r="R238" s="484"/>
      <c r="S238" s="485"/>
      <c r="T238" s="79">
        <f>R238*S238</f>
        <v>0</v>
      </c>
      <c r="U238" s="80">
        <f>T238/4</f>
        <v>0</v>
      </c>
      <c r="V238" s="73"/>
      <c r="W238" s="136">
        <f>T238+N238+H238</f>
        <v>0</v>
      </c>
      <c r="X238" s="68"/>
    </row>
    <row r="239" spans="1:24" ht="10.5" outlineLevel="1" x14ac:dyDescent="0.25">
      <c r="A239" s="119"/>
      <c r="B239" s="627"/>
      <c r="C239" s="426"/>
      <c r="E239" s="465"/>
      <c r="F239" s="466"/>
      <c r="G239" s="467"/>
      <c r="H239" s="51"/>
      <c r="I239" s="103"/>
      <c r="K239" s="464">
        <f t="shared" si="69"/>
        <v>0</v>
      </c>
      <c r="L239" s="466"/>
      <c r="M239" s="467"/>
      <c r="N239" s="154"/>
      <c r="O239" s="77"/>
      <c r="P239" s="76"/>
      <c r="Q239" s="465"/>
      <c r="R239" s="466"/>
      <c r="S239" s="467"/>
      <c r="T239" s="51"/>
      <c r="U239" s="77"/>
      <c r="V239" s="76"/>
      <c r="W239" s="122"/>
      <c r="X239" s="68"/>
    </row>
    <row r="240" spans="1:24" ht="10.5" outlineLevel="1" x14ac:dyDescent="0.25">
      <c r="A240" s="111" t="s">
        <v>454</v>
      </c>
      <c r="B240" s="612"/>
      <c r="C240" s="416"/>
      <c r="D240" s="60"/>
      <c r="E240" s="483" t="s">
        <v>455</v>
      </c>
      <c r="F240" s="484">
        <v>12</v>
      </c>
      <c r="G240" s="485"/>
      <c r="H240" s="79">
        <f>F240*G240</f>
        <v>0</v>
      </c>
      <c r="I240" s="80">
        <f>H240/4</f>
        <v>0</v>
      </c>
      <c r="J240" s="73"/>
      <c r="K240" s="483" t="str">
        <f t="shared" si="69"/>
        <v>Par mois</v>
      </c>
      <c r="L240" s="484"/>
      <c r="M240" s="485"/>
      <c r="N240" s="170">
        <f>L240*M240</f>
        <v>0</v>
      </c>
      <c r="O240" s="80">
        <f>N240/4</f>
        <v>0</v>
      </c>
      <c r="P240" s="73"/>
      <c r="Q240" s="483" t="str">
        <f>E240</f>
        <v>Par mois</v>
      </c>
      <c r="R240" s="484"/>
      <c r="S240" s="485"/>
      <c r="T240" s="79">
        <f>R240*S240</f>
        <v>0</v>
      </c>
      <c r="U240" s="80">
        <f>T240/4</f>
        <v>0</v>
      </c>
      <c r="V240" s="73"/>
      <c r="W240" s="136">
        <f>T240+N240+H240</f>
        <v>0</v>
      </c>
      <c r="X240" s="68"/>
    </row>
    <row r="241" spans="1:24" ht="10.5" outlineLevel="1" x14ac:dyDescent="0.25">
      <c r="A241" s="119"/>
      <c r="B241" s="627"/>
      <c r="C241" s="426"/>
      <c r="E241" s="498"/>
      <c r="F241" s="466"/>
      <c r="G241" s="467"/>
      <c r="H241" s="51"/>
      <c r="I241" s="103"/>
      <c r="K241" s="464">
        <f t="shared" si="69"/>
        <v>0</v>
      </c>
      <c r="L241" s="466"/>
      <c r="M241" s="467"/>
      <c r="N241" s="154"/>
      <c r="O241" s="77"/>
      <c r="P241" s="76"/>
      <c r="Q241" s="498"/>
      <c r="R241" s="466"/>
      <c r="S241" s="467"/>
      <c r="T241" s="51"/>
      <c r="U241" s="77"/>
      <c r="V241" s="76"/>
      <c r="W241" s="122"/>
      <c r="X241" s="68"/>
    </row>
    <row r="242" spans="1:24" ht="21" outlineLevel="1" x14ac:dyDescent="0.25">
      <c r="A242" s="121" t="s">
        <v>456</v>
      </c>
      <c r="B242" s="612"/>
      <c r="C242" s="416"/>
      <c r="D242" s="60"/>
      <c r="E242" s="483" t="s">
        <v>457</v>
      </c>
      <c r="F242" s="484">
        <v>12</v>
      </c>
      <c r="G242" s="485"/>
      <c r="H242" s="79">
        <f>F242*G242</f>
        <v>0</v>
      </c>
      <c r="I242" s="80">
        <f>H242/4</f>
        <v>0</v>
      </c>
      <c r="J242" s="73"/>
      <c r="K242" s="483" t="str">
        <f t="shared" si="69"/>
        <v>Par mois</v>
      </c>
      <c r="L242" s="484"/>
      <c r="M242" s="485"/>
      <c r="N242" s="170">
        <f>L242*M242</f>
        <v>0</v>
      </c>
      <c r="O242" s="80">
        <f>N242/4</f>
        <v>0</v>
      </c>
      <c r="P242" s="73"/>
      <c r="Q242" s="483" t="str">
        <f>E242</f>
        <v>Par mois</v>
      </c>
      <c r="R242" s="484"/>
      <c r="S242" s="485"/>
      <c r="T242" s="79">
        <f>R242*S242</f>
        <v>0</v>
      </c>
      <c r="U242" s="80">
        <f>T242/4</f>
        <v>0</v>
      </c>
      <c r="V242" s="73"/>
      <c r="W242" s="136">
        <f>T242+N242+H242</f>
        <v>0</v>
      </c>
      <c r="X242" s="68"/>
    </row>
    <row r="243" spans="1:24" ht="10.5" outlineLevel="1" x14ac:dyDescent="0.25">
      <c r="A243" s="119"/>
      <c r="B243" s="627"/>
      <c r="C243" s="426"/>
      <c r="E243" s="465"/>
      <c r="F243" s="466"/>
      <c r="G243" s="467"/>
      <c r="H243" s="51"/>
      <c r="I243" s="103"/>
      <c r="K243" s="464">
        <f t="shared" si="69"/>
        <v>0</v>
      </c>
      <c r="L243" s="466"/>
      <c r="M243" s="467"/>
      <c r="N243" s="154"/>
      <c r="O243" s="77"/>
      <c r="P243" s="76"/>
      <c r="Q243" s="465"/>
      <c r="R243" s="466"/>
      <c r="S243" s="467"/>
      <c r="T243" s="51"/>
      <c r="U243" s="77"/>
      <c r="V243" s="76"/>
      <c r="W243" s="122"/>
      <c r="X243" s="68"/>
    </row>
    <row r="244" spans="1:24" ht="10.5" outlineLevel="1" x14ac:dyDescent="0.25">
      <c r="A244" s="121" t="s">
        <v>458</v>
      </c>
      <c r="B244" s="612"/>
      <c r="C244" s="416"/>
      <c r="D244" s="60"/>
      <c r="E244" s="483" t="s">
        <v>459</v>
      </c>
      <c r="F244" s="484">
        <v>12</v>
      </c>
      <c r="G244" s="485"/>
      <c r="H244" s="79">
        <f>F244*G244</f>
        <v>0</v>
      </c>
      <c r="I244" s="80">
        <f>H244/4</f>
        <v>0</v>
      </c>
      <c r="J244" s="73"/>
      <c r="K244" s="483" t="str">
        <f t="shared" si="69"/>
        <v>Par mois</v>
      </c>
      <c r="L244" s="484"/>
      <c r="M244" s="485"/>
      <c r="N244" s="170">
        <f>L244*M244</f>
        <v>0</v>
      </c>
      <c r="O244" s="80">
        <f>N244/4</f>
        <v>0</v>
      </c>
      <c r="P244" s="73"/>
      <c r="Q244" s="483" t="str">
        <f>E244</f>
        <v>Par mois</v>
      </c>
      <c r="R244" s="484"/>
      <c r="S244" s="485"/>
      <c r="T244" s="79">
        <f>R244*S244</f>
        <v>0</v>
      </c>
      <c r="U244" s="80">
        <f>T244/4</f>
        <v>0</v>
      </c>
      <c r="V244" s="73"/>
      <c r="W244" s="136">
        <f>T244+N244+H244</f>
        <v>0</v>
      </c>
      <c r="X244" s="68"/>
    </row>
    <row r="245" spans="1:24" ht="10.5" outlineLevel="1" x14ac:dyDescent="0.25">
      <c r="A245" s="119"/>
      <c r="B245" s="627"/>
      <c r="C245" s="426"/>
      <c r="E245" s="465"/>
      <c r="F245" s="466"/>
      <c r="G245" s="467"/>
      <c r="H245" s="51"/>
      <c r="I245" s="103"/>
      <c r="K245" s="464">
        <f t="shared" si="69"/>
        <v>0</v>
      </c>
      <c r="L245" s="466"/>
      <c r="M245" s="467"/>
      <c r="N245" s="154"/>
      <c r="O245" s="77"/>
      <c r="P245" s="76"/>
      <c r="Q245" s="465"/>
      <c r="R245" s="466"/>
      <c r="S245" s="467"/>
      <c r="T245" s="51"/>
      <c r="U245" s="77"/>
      <c r="V245" s="76"/>
      <c r="W245" s="122"/>
      <c r="X245" s="68"/>
    </row>
    <row r="246" spans="1:24" ht="17.25" customHeight="1" outlineLevel="1" x14ac:dyDescent="0.25">
      <c r="A246" s="121" t="s">
        <v>460</v>
      </c>
      <c r="B246" s="612"/>
      <c r="C246" s="416"/>
      <c r="D246" s="60"/>
      <c r="E246" s="483" t="s">
        <v>461</v>
      </c>
      <c r="F246" s="484">
        <v>12</v>
      </c>
      <c r="G246" s="485"/>
      <c r="H246" s="79">
        <f>F246*G246</f>
        <v>0</v>
      </c>
      <c r="I246" s="80">
        <f>H246/4</f>
        <v>0</v>
      </c>
      <c r="J246" s="73"/>
      <c r="K246" s="483" t="str">
        <f t="shared" si="69"/>
        <v>Par mois</v>
      </c>
      <c r="L246" s="484"/>
      <c r="M246" s="485"/>
      <c r="N246" s="170">
        <f>L246*M246</f>
        <v>0</v>
      </c>
      <c r="O246" s="80">
        <f>N246/4</f>
        <v>0</v>
      </c>
      <c r="P246" s="73"/>
      <c r="Q246" s="483" t="str">
        <f>E246</f>
        <v>Par mois</v>
      </c>
      <c r="R246" s="484"/>
      <c r="S246" s="485"/>
      <c r="T246" s="79">
        <f>R246*S246</f>
        <v>0</v>
      </c>
      <c r="U246" s="80">
        <f>T246/4</f>
        <v>0</v>
      </c>
      <c r="V246" s="73"/>
      <c r="W246" s="136">
        <f>T246+N246+H246</f>
        <v>0</v>
      </c>
      <c r="X246" s="68"/>
    </row>
    <row r="247" spans="1:24" ht="10.5" outlineLevel="1" x14ac:dyDescent="0.25">
      <c r="A247" s="119"/>
      <c r="B247" s="627"/>
      <c r="C247" s="426"/>
      <c r="E247" s="465"/>
      <c r="F247" s="466"/>
      <c r="G247" s="467"/>
      <c r="H247" s="51"/>
      <c r="I247" s="103"/>
      <c r="K247" s="464">
        <f t="shared" si="69"/>
        <v>0</v>
      </c>
      <c r="L247" s="466"/>
      <c r="M247" s="467"/>
      <c r="N247" s="154"/>
      <c r="O247" s="77"/>
      <c r="P247" s="76"/>
      <c r="Q247" s="465"/>
      <c r="R247" s="466"/>
      <c r="S247" s="467"/>
      <c r="T247" s="51"/>
      <c r="U247" s="77"/>
      <c r="V247" s="76"/>
      <c r="W247" s="122"/>
      <c r="X247" s="68"/>
    </row>
    <row r="248" spans="1:24" ht="10.5" outlineLevel="1" x14ac:dyDescent="0.25">
      <c r="A248" s="111" t="s">
        <v>462</v>
      </c>
      <c r="B248" s="612"/>
      <c r="C248" s="416"/>
      <c r="D248" s="60"/>
      <c r="E248" s="483" t="s">
        <v>463</v>
      </c>
      <c r="F248" s="484">
        <v>12</v>
      </c>
      <c r="G248" s="485"/>
      <c r="H248" s="79">
        <f>F248*G248</f>
        <v>0</v>
      </c>
      <c r="I248" s="80">
        <f>H248/4</f>
        <v>0</v>
      </c>
      <c r="J248" s="73"/>
      <c r="K248" s="483" t="str">
        <f t="shared" si="69"/>
        <v>Par mois</v>
      </c>
      <c r="L248" s="484"/>
      <c r="M248" s="485"/>
      <c r="N248" s="170">
        <f>L248*M248</f>
        <v>0</v>
      </c>
      <c r="O248" s="80">
        <f>N248/4</f>
        <v>0</v>
      </c>
      <c r="P248" s="73"/>
      <c r="Q248" s="483" t="str">
        <f>E248</f>
        <v>Par mois</v>
      </c>
      <c r="R248" s="484"/>
      <c r="S248" s="485"/>
      <c r="T248" s="79">
        <f>R248*S248</f>
        <v>0</v>
      </c>
      <c r="U248" s="80">
        <f>T248/4</f>
        <v>0</v>
      </c>
      <c r="V248" s="73"/>
      <c r="W248" s="136">
        <f>T248+N248+H248</f>
        <v>0</v>
      </c>
      <c r="X248" s="68"/>
    </row>
    <row r="249" spans="1:24" ht="10.5" outlineLevel="1" x14ac:dyDescent="0.25">
      <c r="A249" s="114"/>
      <c r="B249" s="628"/>
      <c r="C249" s="425"/>
      <c r="D249" s="60"/>
      <c r="E249" s="465"/>
      <c r="F249" s="466"/>
      <c r="G249" s="467"/>
      <c r="H249" s="72"/>
      <c r="I249" s="98"/>
      <c r="J249" s="73"/>
      <c r="K249" s="464">
        <f t="shared" si="69"/>
        <v>0</v>
      </c>
      <c r="L249" s="466"/>
      <c r="M249" s="467"/>
      <c r="N249" s="171"/>
      <c r="O249" s="78"/>
      <c r="P249" s="73"/>
      <c r="Q249" s="465"/>
      <c r="R249" s="466"/>
      <c r="S249" s="467"/>
      <c r="T249" s="72"/>
      <c r="U249" s="78"/>
      <c r="V249" s="73"/>
      <c r="W249" s="123"/>
      <c r="X249" s="68"/>
    </row>
    <row r="250" spans="1:24" ht="10.5" outlineLevel="1" x14ac:dyDescent="0.25">
      <c r="A250" s="111" t="s">
        <v>464</v>
      </c>
      <c r="B250" s="612"/>
      <c r="C250" s="416"/>
      <c r="D250" s="60"/>
      <c r="E250" s="483" t="s">
        <v>465</v>
      </c>
      <c r="F250" s="484">
        <v>12</v>
      </c>
      <c r="G250" s="485"/>
      <c r="H250" s="79">
        <f>F250*G250</f>
        <v>0</v>
      </c>
      <c r="I250" s="80">
        <f>H250/4</f>
        <v>0</v>
      </c>
      <c r="J250" s="73"/>
      <c r="K250" s="483" t="str">
        <f t="shared" si="69"/>
        <v>Par mois</v>
      </c>
      <c r="L250" s="484"/>
      <c r="M250" s="485"/>
      <c r="N250" s="170">
        <f>L250*M250</f>
        <v>0</v>
      </c>
      <c r="O250" s="80">
        <f>N250/4</f>
        <v>0</v>
      </c>
      <c r="P250" s="73"/>
      <c r="Q250" s="483" t="str">
        <f>E250</f>
        <v>Par mois</v>
      </c>
      <c r="R250" s="484"/>
      <c r="S250" s="485"/>
      <c r="T250" s="79">
        <f>R250*S250</f>
        <v>0</v>
      </c>
      <c r="U250" s="80">
        <f>T250/4</f>
        <v>0</v>
      </c>
      <c r="V250" s="73"/>
      <c r="W250" s="136">
        <f>T250+N250+H250</f>
        <v>0</v>
      </c>
      <c r="X250" s="68"/>
    </row>
    <row r="251" spans="1:24" ht="10.5" outlineLevel="1" x14ac:dyDescent="0.25">
      <c r="A251" s="119"/>
      <c r="B251" s="627"/>
      <c r="C251" s="426"/>
      <c r="E251" s="465"/>
      <c r="F251" s="466"/>
      <c r="G251" s="467"/>
      <c r="H251" s="51"/>
      <c r="I251" s="103"/>
      <c r="K251" s="464">
        <f t="shared" si="69"/>
        <v>0</v>
      </c>
      <c r="L251" s="466"/>
      <c r="M251" s="467"/>
      <c r="N251" s="154"/>
      <c r="O251" s="77"/>
      <c r="P251" s="76"/>
      <c r="Q251" s="465"/>
      <c r="R251" s="466"/>
      <c r="S251" s="467"/>
      <c r="T251" s="51"/>
      <c r="U251" s="77"/>
      <c r="V251" s="76"/>
      <c r="W251" s="122"/>
      <c r="X251" s="68"/>
    </row>
    <row r="252" spans="1:24" ht="10.5" outlineLevel="1" x14ac:dyDescent="0.25">
      <c r="A252" s="111" t="s">
        <v>795</v>
      </c>
      <c r="B252" s="612"/>
      <c r="C252" s="416"/>
      <c r="D252" s="60"/>
      <c r="E252" s="483" t="s">
        <v>466</v>
      </c>
      <c r="F252" s="484">
        <v>12</v>
      </c>
      <c r="G252" s="485"/>
      <c r="H252" s="79">
        <f>F252*G252</f>
        <v>0</v>
      </c>
      <c r="I252" s="80">
        <f>H252/4</f>
        <v>0</v>
      </c>
      <c r="J252" s="73"/>
      <c r="K252" s="483" t="str">
        <f t="shared" si="69"/>
        <v>Par mois</v>
      </c>
      <c r="L252" s="484"/>
      <c r="M252" s="485"/>
      <c r="N252" s="170">
        <f>L252*M252</f>
        <v>0</v>
      </c>
      <c r="O252" s="80">
        <f>N252/4</f>
        <v>0</v>
      </c>
      <c r="P252" s="73"/>
      <c r="Q252" s="483" t="str">
        <f>E252</f>
        <v>Par mois</v>
      </c>
      <c r="R252" s="484"/>
      <c r="S252" s="485"/>
      <c r="T252" s="79">
        <f>R252*S252</f>
        <v>0</v>
      </c>
      <c r="U252" s="80">
        <f>T252/4</f>
        <v>0</v>
      </c>
      <c r="V252" s="73"/>
      <c r="W252" s="136">
        <f>T252+N252+H252</f>
        <v>0</v>
      </c>
      <c r="X252" s="68"/>
    </row>
    <row r="253" spans="1:24" s="61" customFormat="1" ht="10.5" outlineLevel="1" x14ac:dyDescent="0.25">
      <c r="A253" s="119"/>
      <c r="B253" s="627"/>
      <c r="C253" s="426"/>
      <c r="D253" s="65"/>
      <c r="E253" s="465"/>
      <c r="F253" s="466"/>
      <c r="G253" s="467"/>
      <c r="H253" s="51"/>
      <c r="I253" s="103"/>
      <c r="J253" s="76"/>
      <c r="K253" s="464">
        <f t="shared" si="69"/>
        <v>0</v>
      </c>
      <c r="L253" s="466"/>
      <c r="M253" s="467"/>
      <c r="N253" s="154"/>
      <c r="O253" s="77"/>
      <c r="P253" s="76"/>
      <c r="Q253" s="465"/>
      <c r="R253" s="466"/>
      <c r="S253" s="467"/>
      <c r="T253" s="51"/>
      <c r="U253" s="77"/>
      <c r="V253" s="76"/>
      <c r="W253" s="122"/>
      <c r="X253" s="71"/>
    </row>
    <row r="254" spans="1:24" ht="10.5" outlineLevel="1" x14ac:dyDescent="0.25">
      <c r="A254" s="111" t="s">
        <v>816</v>
      </c>
      <c r="B254" s="612"/>
      <c r="C254" s="416"/>
      <c r="D254" s="60"/>
      <c r="E254" s="483" t="s">
        <v>467</v>
      </c>
      <c r="F254" s="484">
        <v>12</v>
      </c>
      <c r="G254" s="485"/>
      <c r="H254" s="79">
        <f>F254*G254</f>
        <v>0</v>
      </c>
      <c r="I254" s="80">
        <f>H254/4</f>
        <v>0</v>
      </c>
      <c r="J254" s="73"/>
      <c r="K254" s="483" t="str">
        <f t="shared" si="69"/>
        <v>Par mois</v>
      </c>
      <c r="L254" s="484"/>
      <c r="M254" s="485"/>
      <c r="N254" s="170">
        <f>L254*M254</f>
        <v>0</v>
      </c>
      <c r="O254" s="80">
        <f>N254/4</f>
        <v>0</v>
      </c>
      <c r="P254" s="73"/>
      <c r="Q254" s="483" t="str">
        <f>E254</f>
        <v>Par mois</v>
      </c>
      <c r="R254" s="484"/>
      <c r="S254" s="485"/>
      <c r="T254" s="79">
        <f>R254*S254</f>
        <v>0</v>
      </c>
      <c r="U254" s="80">
        <f>T254/4</f>
        <v>0</v>
      </c>
      <c r="V254" s="73"/>
      <c r="W254" s="136">
        <f>T254+N254+H254</f>
        <v>0</v>
      </c>
      <c r="X254" s="68"/>
    </row>
    <row r="255" spans="1:24" s="61" customFormat="1" ht="11" outlineLevel="1" thickBot="1" x14ac:dyDescent="0.3">
      <c r="A255" s="222"/>
      <c r="B255" s="629"/>
      <c r="C255" s="431"/>
      <c r="D255" s="65"/>
      <c r="E255" s="465"/>
      <c r="F255" s="466"/>
      <c r="G255" s="467"/>
      <c r="H255" s="51"/>
      <c r="I255" s="103"/>
      <c r="J255" s="76"/>
      <c r="K255" s="464">
        <f t="shared" si="69"/>
        <v>0</v>
      </c>
      <c r="L255" s="520"/>
      <c r="M255" s="521"/>
      <c r="N255" s="232"/>
      <c r="O255" s="103"/>
      <c r="P255" s="76"/>
      <c r="Q255" s="465"/>
      <c r="R255" s="466"/>
      <c r="S255" s="467"/>
      <c r="T255" s="51"/>
      <c r="U255" s="77"/>
      <c r="V255" s="76"/>
      <c r="W255" s="122"/>
      <c r="X255" s="71"/>
    </row>
    <row r="256" spans="1:24" ht="11" outlineLevel="1" thickBot="1" x14ac:dyDescent="0.3">
      <c r="A256" s="208"/>
      <c r="B256" s="612"/>
      <c r="C256" s="429"/>
      <c r="D256" s="60"/>
      <c r="E256" s="492" t="s">
        <v>468</v>
      </c>
      <c r="F256" s="478">
        <v>12</v>
      </c>
      <c r="G256" s="479"/>
      <c r="H256" s="198">
        <f>F256*G256</f>
        <v>0</v>
      </c>
      <c r="I256" s="80">
        <f>H256/4</f>
        <v>0</v>
      </c>
      <c r="J256" s="73"/>
      <c r="K256" s="483" t="str">
        <f t="shared" si="69"/>
        <v>Par mois</v>
      </c>
      <c r="L256" s="478"/>
      <c r="M256" s="479"/>
      <c r="N256" s="201">
        <f>L256*M256</f>
        <v>0</v>
      </c>
      <c r="O256" s="217">
        <f>N256/4</f>
        <v>0</v>
      </c>
      <c r="P256" s="73"/>
      <c r="Q256" s="483" t="str">
        <f>E256</f>
        <v>Par mois</v>
      </c>
      <c r="R256" s="478"/>
      <c r="S256" s="479"/>
      <c r="T256" s="198">
        <f>R256*S256</f>
        <v>0</v>
      </c>
      <c r="U256" s="199">
        <f>T256/4</f>
        <v>0</v>
      </c>
      <c r="V256" s="73"/>
      <c r="W256" s="136">
        <f>T256+N256+H256</f>
        <v>0</v>
      </c>
      <c r="X256" s="68"/>
    </row>
    <row r="257" spans="1:24" s="128" customFormat="1" ht="11" outlineLevel="1" thickBot="1" x14ac:dyDescent="0.3">
      <c r="A257" s="129"/>
      <c r="B257" s="616"/>
      <c r="C257" s="421"/>
      <c r="D257" s="129"/>
      <c r="E257" s="480"/>
      <c r="F257" s="481"/>
      <c r="G257" s="482"/>
      <c r="H257" s="99"/>
      <c r="I257" s="99"/>
      <c r="J257" s="99"/>
      <c r="K257" s="480"/>
      <c r="L257" s="481"/>
      <c r="M257" s="482"/>
      <c r="N257" s="73"/>
      <c r="O257" s="99"/>
      <c r="P257" s="99"/>
      <c r="Q257" s="480"/>
      <c r="R257" s="481"/>
      <c r="S257" s="482"/>
      <c r="T257" s="99"/>
      <c r="U257" s="99"/>
      <c r="V257" s="99"/>
      <c r="W257" s="340"/>
    </row>
    <row r="258" spans="1:24" s="55" customFormat="1" ht="10.5" x14ac:dyDescent="0.25">
      <c r="A258" s="411" t="s">
        <v>469</v>
      </c>
      <c r="B258" s="631"/>
      <c r="C258" s="432"/>
      <c r="D258" s="60"/>
      <c r="E258" s="716"/>
      <c r="F258" s="717"/>
      <c r="G258" s="717"/>
      <c r="H258" s="229">
        <f>SUM(H259:H267)</f>
        <v>0</v>
      </c>
      <c r="I258" s="230">
        <f>SUM(I259:I267)</f>
        <v>0</v>
      </c>
      <c r="J258" s="73"/>
      <c r="K258" s="522"/>
      <c r="L258" s="523"/>
      <c r="M258" s="524"/>
      <c r="N258" s="219">
        <f>SUM(N259:N267)</f>
        <v>0</v>
      </c>
      <c r="O258" s="231">
        <f>SUM(O259:O267)</f>
        <v>0</v>
      </c>
      <c r="P258" s="73"/>
      <c r="Q258" s="522"/>
      <c r="R258" s="526"/>
      <c r="S258" s="527"/>
      <c r="T258" s="229">
        <f>SUM(T259:T267)</f>
        <v>0</v>
      </c>
      <c r="U258" s="229">
        <f>SUM(U260:U267)</f>
        <v>0</v>
      </c>
      <c r="V258" s="73"/>
      <c r="W258" s="229">
        <f>SUM(W260:W267)</f>
        <v>0</v>
      </c>
    </row>
    <row r="259" spans="1:24" ht="10.5" outlineLevel="1" x14ac:dyDescent="0.25">
      <c r="A259" s="228" t="s">
        <v>470</v>
      </c>
      <c r="B259" s="612"/>
      <c r="C259" s="429"/>
      <c r="D259" s="60"/>
      <c r="E259" s="483"/>
      <c r="F259" s="484"/>
      <c r="G259" s="485"/>
      <c r="H259" s="79">
        <f>F259*G259</f>
        <v>0</v>
      </c>
      <c r="I259" s="80">
        <f>H259/4</f>
        <v>0</v>
      </c>
      <c r="J259" s="73"/>
      <c r="K259" s="483">
        <f>E259</f>
        <v>0</v>
      </c>
      <c r="L259" s="484"/>
      <c r="M259" s="485"/>
      <c r="N259" s="211">
        <f>L259*M259</f>
        <v>0</v>
      </c>
      <c r="O259" s="80">
        <f>N259/4</f>
        <v>0</v>
      </c>
      <c r="P259" s="73"/>
      <c r="Q259" s="483">
        <f>E259</f>
        <v>0</v>
      </c>
      <c r="R259" s="484"/>
      <c r="S259" s="485"/>
      <c r="T259" s="79">
        <f>R259*S259</f>
        <v>0</v>
      </c>
      <c r="U259" s="80">
        <f>T259/4</f>
        <v>0</v>
      </c>
      <c r="V259" s="73"/>
      <c r="W259" s="136">
        <f>T259+N259+H259</f>
        <v>0</v>
      </c>
      <c r="X259" s="68"/>
    </row>
    <row r="260" spans="1:24" s="58" customFormat="1" ht="10.5" outlineLevel="1" x14ac:dyDescent="0.25">
      <c r="A260" s="56"/>
      <c r="B260" s="627"/>
      <c r="C260" s="403"/>
      <c r="D260" s="65"/>
      <c r="E260" s="464"/>
      <c r="F260" s="455"/>
      <c r="G260" s="456"/>
      <c r="H260" s="50"/>
      <c r="I260" s="103"/>
      <c r="J260" s="76"/>
      <c r="K260" s="464"/>
      <c r="L260" s="455"/>
      <c r="M260" s="456"/>
      <c r="N260" s="173"/>
      <c r="O260" s="103"/>
      <c r="P260" s="76"/>
      <c r="Q260" s="464"/>
      <c r="R260" s="455"/>
      <c r="S260" s="456"/>
      <c r="T260" s="50"/>
      <c r="U260" s="103"/>
      <c r="V260" s="76"/>
      <c r="W260" s="122"/>
      <c r="X260" s="70"/>
    </row>
    <row r="261" spans="1:24" ht="10.5" outlineLevel="1" x14ac:dyDescent="0.25">
      <c r="A261" s="121" t="s">
        <v>471</v>
      </c>
      <c r="B261" s="612"/>
      <c r="C261" s="416"/>
      <c r="D261" s="60"/>
      <c r="E261" s="483"/>
      <c r="F261" s="484"/>
      <c r="G261" s="485"/>
      <c r="H261" s="79">
        <f>F261*G261</f>
        <v>0</v>
      </c>
      <c r="I261" s="80">
        <f>H261/4</f>
        <v>0</v>
      </c>
      <c r="J261" s="73"/>
      <c r="K261" s="483">
        <f>E261</f>
        <v>0</v>
      </c>
      <c r="L261" s="484"/>
      <c r="M261" s="485"/>
      <c r="N261" s="211">
        <f>L261*M261</f>
        <v>0</v>
      </c>
      <c r="O261" s="80">
        <f>N261/4</f>
        <v>0</v>
      </c>
      <c r="P261" s="73"/>
      <c r="Q261" s="483">
        <f>E261</f>
        <v>0</v>
      </c>
      <c r="R261" s="484"/>
      <c r="S261" s="485"/>
      <c r="T261" s="79">
        <f>R261*S261</f>
        <v>0</v>
      </c>
      <c r="U261" s="80">
        <f>T261/4</f>
        <v>0</v>
      </c>
      <c r="V261" s="73"/>
      <c r="W261" s="136">
        <f>T261+N261+H261</f>
        <v>0</v>
      </c>
      <c r="X261" s="68"/>
    </row>
    <row r="262" spans="1:24" s="58" customFormat="1" ht="10.5" outlineLevel="1" x14ac:dyDescent="0.25">
      <c r="A262" s="56"/>
      <c r="B262" s="627"/>
      <c r="C262" s="403"/>
      <c r="D262" s="65"/>
      <c r="E262" s="464"/>
      <c r="F262" s="455"/>
      <c r="G262" s="456"/>
      <c r="H262" s="50"/>
      <c r="I262" s="103"/>
      <c r="J262" s="76"/>
      <c r="K262" s="464"/>
      <c r="L262" s="455"/>
      <c r="M262" s="456"/>
      <c r="N262" s="173"/>
      <c r="O262" s="103"/>
      <c r="P262" s="76"/>
      <c r="Q262" s="464"/>
      <c r="R262" s="455"/>
      <c r="S262" s="456"/>
      <c r="T262" s="50"/>
      <c r="U262" s="221"/>
      <c r="V262" s="76"/>
      <c r="W262" s="122"/>
      <c r="X262" s="70"/>
    </row>
    <row r="263" spans="1:24" ht="10.5" outlineLevel="1" x14ac:dyDescent="0.25">
      <c r="A263" s="121" t="s">
        <v>472</v>
      </c>
      <c r="B263" s="612"/>
      <c r="C263" s="416"/>
      <c r="D263" s="60"/>
      <c r="E263" s="483"/>
      <c r="F263" s="484"/>
      <c r="G263" s="485"/>
      <c r="H263" s="79">
        <f>F263*G263</f>
        <v>0</v>
      </c>
      <c r="I263" s="80">
        <f>H263/4</f>
        <v>0</v>
      </c>
      <c r="J263" s="73"/>
      <c r="K263" s="483">
        <f>E263</f>
        <v>0</v>
      </c>
      <c r="L263" s="484"/>
      <c r="M263" s="485"/>
      <c r="N263" s="211">
        <f>L263*M263</f>
        <v>0</v>
      </c>
      <c r="O263" s="80">
        <f>N263/4</f>
        <v>0</v>
      </c>
      <c r="P263" s="73"/>
      <c r="Q263" s="483">
        <f>E263</f>
        <v>0</v>
      </c>
      <c r="R263" s="484"/>
      <c r="S263" s="485"/>
      <c r="T263" s="79">
        <f>R263*S263</f>
        <v>0</v>
      </c>
      <c r="U263" s="80">
        <f>T263/4</f>
        <v>0</v>
      </c>
      <c r="V263" s="73"/>
      <c r="W263" s="136">
        <f>T263+N263+H263</f>
        <v>0</v>
      </c>
      <c r="X263" s="68"/>
    </row>
    <row r="264" spans="1:24" s="58" customFormat="1" ht="10.5" outlineLevel="1" x14ac:dyDescent="0.25">
      <c r="A264" s="56"/>
      <c r="B264" s="627"/>
      <c r="C264" s="403"/>
      <c r="D264" s="65"/>
      <c r="E264" s="464"/>
      <c r="F264" s="455"/>
      <c r="G264" s="456"/>
      <c r="H264" s="50"/>
      <c r="I264" s="103"/>
      <c r="J264" s="76"/>
      <c r="K264" s="464"/>
      <c r="L264" s="455"/>
      <c r="M264" s="456"/>
      <c r="N264" s="173"/>
      <c r="O264" s="77"/>
      <c r="P264" s="76"/>
      <c r="Q264" s="464"/>
      <c r="R264" s="455"/>
      <c r="S264" s="456"/>
      <c r="T264" s="50"/>
      <c r="U264" s="77"/>
      <c r="V264" s="76"/>
      <c r="W264" s="122"/>
      <c r="X264" s="70"/>
    </row>
    <row r="265" spans="1:24" ht="10.5" outlineLevel="1" x14ac:dyDescent="0.25">
      <c r="A265" s="111" t="s">
        <v>473</v>
      </c>
      <c r="B265" s="612"/>
      <c r="C265" s="416"/>
      <c r="D265" s="60"/>
      <c r="E265" s="483"/>
      <c r="F265" s="484"/>
      <c r="G265" s="485"/>
      <c r="H265" s="79">
        <f>F265*G265</f>
        <v>0</v>
      </c>
      <c r="I265" s="80">
        <f>H265/4</f>
        <v>0</v>
      </c>
      <c r="J265" s="73"/>
      <c r="K265" s="483">
        <f>E265</f>
        <v>0</v>
      </c>
      <c r="L265" s="484"/>
      <c r="M265" s="485"/>
      <c r="N265" s="170">
        <f>L265*M265</f>
        <v>0</v>
      </c>
      <c r="O265" s="80">
        <f>N265/4</f>
        <v>0</v>
      </c>
      <c r="P265" s="73"/>
      <c r="Q265" s="483">
        <f>E265</f>
        <v>0</v>
      </c>
      <c r="R265" s="484"/>
      <c r="S265" s="485"/>
      <c r="T265" s="79">
        <f>R265*S265</f>
        <v>0</v>
      </c>
      <c r="U265" s="80">
        <f>T265/4</f>
        <v>0</v>
      </c>
      <c r="V265" s="73"/>
      <c r="W265" s="136">
        <f>T265+N265+H265</f>
        <v>0</v>
      </c>
      <c r="X265" s="68"/>
    </row>
    <row r="266" spans="1:24" ht="10.5" outlineLevel="1" x14ac:dyDescent="0.25">
      <c r="A266" s="119"/>
      <c r="B266" s="627"/>
      <c r="C266" s="426"/>
      <c r="E266" s="465"/>
      <c r="F266" s="466"/>
      <c r="G266" s="467"/>
      <c r="H266" s="51"/>
      <c r="I266" s="103"/>
      <c r="K266" s="519"/>
      <c r="L266" s="520"/>
      <c r="M266" s="521"/>
      <c r="N266" s="154"/>
      <c r="O266" s="103"/>
      <c r="P266" s="76"/>
      <c r="Q266" s="465"/>
      <c r="R266" s="466"/>
      <c r="S266" s="467"/>
      <c r="T266" s="51"/>
      <c r="U266" s="77"/>
      <c r="V266" s="76"/>
      <c r="W266" s="122"/>
      <c r="X266" s="68"/>
    </row>
    <row r="267" spans="1:24" ht="11" outlineLevel="1" thickBot="1" x14ac:dyDescent="0.3">
      <c r="A267" s="213"/>
      <c r="B267" s="612"/>
      <c r="C267" s="423"/>
      <c r="D267" s="60"/>
      <c r="E267" s="492"/>
      <c r="F267" s="478"/>
      <c r="G267" s="479"/>
      <c r="H267" s="198">
        <f>F267*G267</f>
        <v>0</v>
      </c>
      <c r="I267" s="199">
        <f>H267/4</f>
        <v>0</v>
      </c>
      <c r="J267" s="73"/>
      <c r="K267" s="483">
        <f>E267</f>
        <v>0</v>
      </c>
      <c r="L267" s="478"/>
      <c r="M267" s="479"/>
      <c r="N267" s="218">
        <f>L267*M267</f>
        <v>0</v>
      </c>
      <c r="O267" s="80">
        <f>N267/4</f>
        <v>0</v>
      </c>
      <c r="P267" s="73"/>
      <c r="Q267" s="483">
        <f>E267</f>
        <v>0</v>
      </c>
      <c r="R267" s="478"/>
      <c r="S267" s="479"/>
      <c r="T267" s="79">
        <f>R267*S267</f>
        <v>0</v>
      </c>
      <c r="U267" s="80">
        <f>T267/4</f>
        <v>0</v>
      </c>
      <c r="V267" s="73"/>
      <c r="W267" s="136">
        <f>T267+N267+H267</f>
        <v>0</v>
      </c>
      <c r="X267" s="68"/>
    </row>
    <row r="268" spans="1:24" ht="10.5" outlineLevel="1" thickBot="1" x14ac:dyDescent="0.3">
      <c r="A268" s="62"/>
      <c r="B268" s="632"/>
      <c r="C268" s="433"/>
      <c r="D268" s="130"/>
      <c r="E268" s="433"/>
      <c r="F268" s="433"/>
      <c r="G268" s="433"/>
      <c r="H268" s="62"/>
      <c r="K268" s="433"/>
      <c r="L268" s="433"/>
      <c r="M268" s="433"/>
      <c r="N268" s="182"/>
      <c r="Q268" s="433"/>
      <c r="R268" s="433"/>
      <c r="S268" s="433"/>
      <c r="T268" s="62"/>
      <c r="W268" s="122"/>
    </row>
    <row r="269" spans="1:24" ht="11" thickBot="1" x14ac:dyDescent="0.3">
      <c r="A269" s="147" t="s">
        <v>474</v>
      </c>
      <c r="B269" s="612"/>
      <c r="C269" s="434"/>
      <c r="D269" s="99"/>
      <c r="E269" s="499"/>
      <c r="F269" s="500"/>
      <c r="G269" s="501"/>
      <c r="H269" s="148"/>
      <c r="I269" s="149">
        <f>H269/4</f>
        <v>0</v>
      </c>
      <c r="J269" s="99"/>
      <c r="K269" s="499"/>
      <c r="L269" s="500"/>
      <c r="M269" s="501"/>
      <c r="N269" s="178"/>
      <c r="O269" s="149">
        <f>N269/4</f>
        <v>0</v>
      </c>
      <c r="Q269" s="499"/>
      <c r="R269" s="500"/>
      <c r="S269" s="501"/>
      <c r="T269" s="148"/>
      <c r="U269" s="149">
        <f>T269/4</f>
        <v>0</v>
      </c>
      <c r="V269" s="76"/>
      <c r="W269" s="533">
        <f>W271+W284+W292+W301+W306+W308</f>
        <v>0</v>
      </c>
      <c r="X269" s="68"/>
    </row>
    <row r="270" spans="1:24" x14ac:dyDescent="0.25">
      <c r="W270" s="539"/>
    </row>
    <row r="271" spans="1:24" ht="21.5" hidden="1" thickBot="1" x14ac:dyDescent="0.3">
      <c r="A271" s="147" t="s">
        <v>793</v>
      </c>
      <c r="B271" s="630"/>
      <c r="C271" s="434"/>
      <c r="D271" s="99"/>
      <c r="E271" s="499"/>
      <c r="F271" s="500"/>
      <c r="G271" s="501"/>
      <c r="H271" s="148"/>
      <c r="I271" s="149"/>
      <c r="J271" s="99"/>
      <c r="K271" s="499"/>
      <c r="L271" s="500"/>
      <c r="M271" s="501"/>
      <c r="N271" s="178"/>
      <c r="O271" s="150">
        <f>SUM(C271:N271)</f>
        <v>0</v>
      </c>
      <c r="Q271" s="499">
        <f>SUM(F271:H271)</f>
        <v>0</v>
      </c>
      <c r="R271" s="500">
        <f>SUM(I271:K271)</f>
        <v>0</v>
      </c>
      <c r="S271" s="501">
        <f t="shared" ref="S271" si="70">SUM(L271:N271)</f>
        <v>0</v>
      </c>
      <c r="T271" s="148">
        <f t="shared" ref="T271" si="71">SUM(P271:S271)</f>
        <v>0</v>
      </c>
      <c r="U271" s="150"/>
      <c r="V271" s="76"/>
      <c r="W271" s="205">
        <f>W273+W286+W294+W303+W308+W310</f>
        <v>0</v>
      </c>
      <c r="X271" s="68"/>
    </row>
    <row r="272" spans="1:24" x14ac:dyDescent="0.25">
      <c r="A272" s="44"/>
      <c r="B272" s="633"/>
      <c r="C272" s="435"/>
      <c r="D272" s="128"/>
      <c r="E272" s="435"/>
      <c r="F272" s="435"/>
      <c r="G272" s="435"/>
      <c r="H272" s="44"/>
      <c r="I272" s="44"/>
      <c r="J272" s="128"/>
      <c r="K272" s="435"/>
      <c r="L272" s="435"/>
      <c r="M272" s="435"/>
      <c r="N272" s="68"/>
      <c r="O272" s="44"/>
      <c r="P272" s="44"/>
      <c r="Q272" s="435"/>
      <c r="R272" s="435"/>
      <c r="S272" s="435"/>
      <c r="T272" s="44"/>
      <c r="U272" s="44"/>
      <c r="V272" s="44"/>
      <c r="W272" s="44"/>
    </row>
    <row r="273" spans="1:23" ht="12" customHeight="1" x14ac:dyDescent="0.25">
      <c r="A273" s="62"/>
      <c r="B273" s="632"/>
      <c r="C273" s="433"/>
      <c r="D273" s="130"/>
      <c r="E273" s="433"/>
      <c r="F273" s="433"/>
      <c r="G273" s="433"/>
      <c r="H273" s="62"/>
      <c r="I273" s="44"/>
      <c r="J273" s="128"/>
      <c r="K273" s="433"/>
      <c r="L273" s="433"/>
      <c r="M273" s="433"/>
      <c r="N273" s="182"/>
      <c r="O273" s="44"/>
      <c r="P273" s="44"/>
      <c r="Q273" s="433"/>
      <c r="R273" s="433"/>
      <c r="S273" s="433"/>
      <c r="T273" s="62"/>
      <c r="U273" s="44"/>
      <c r="V273" s="44"/>
      <c r="W273" s="44"/>
    </row>
    <row r="274" spans="1:23" x14ac:dyDescent="0.25">
      <c r="A274" s="62"/>
      <c r="B274" s="632"/>
      <c r="C274" s="433"/>
      <c r="D274" s="130"/>
      <c r="E274" s="433"/>
      <c r="F274" s="433"/>
      <c r="G274" s="433"/>
      <c r="H274" s="62"/>
      <c r="I274" s="44"/>
      <c r="J274" s="128"/>
      <c r="K274" s="433"/>
      <c r="L274" s="433"/>
      <c r="M274" s="433"/>
      <c r="N274" s="182"/>
      <c r="O274" s="44"/>
      <c r="P274" s="44"/>
      <c r="Q274" s="433"/>
      <c r="R274" s="433"/>
      <c r="S274" s="433"/>
      <c r="T274" s="62"/>
      <c r="U274" s="44"/>
      <c r="V274" s="44"/>
      <c r="W274" s="44"/>
    </row>
    <row r="275" spans="1:23" x14ac:dyDescent="0.25">
      <c r="A275" s="63"/>
      <c r="B275" s="634"/>
      <c r="C275" s="436"/>
      <c r="D275" s="109"/>
      <c r="E275" s="436"/>
      <c r="F275" s="502"/>
      <c r="G275" s="503"/>
      <c r="H275" s="64"/>
      <c r="I275" s="44"/>
      <c r="J275" s="128"/>
      <c r="K275" s="436"/>
      <c r="L275" s="502"/>
      <c r="M275" s="503"/>
      <c r="N275" s="179"/>
      <c r="O275" s="44"/>
      <c r="P275" s="44"/>
      <c r="Q275" s="436"/>
      <c r="R275" s="502"/>
      <c r="S275" s="503"/>
      <c r="T275" s="64"/>
      <c r="U275" s="44"/>
      <c r="V275" s="44"/>
      <c r="W275" s="44"/>
    </row>
    <row r="276" spans="1:23" x14ac:dyDescent="0.25">
      <c r="A276" s="65"/>
      <c r="B276" s="635"/>
      <c r="C276" s="437"/>
      <c r="E276" s="437"/>
      <c r="F276" s="504"/>
      <c r="G276" s="505"/>
      <c r="H276" s="66"/>
      <c r="I276" s="44"/>
      <c r="J276" s="128"/>
      <c r="K276" s="437"/>
      <c r="L276" s="504"/>
      <c r="M276" s="505"/>
      <c r="N276" s="180"/>
      <c r="O276" s="44"/>
      <c r="P276" s="44"/>
      <c r="Q276" s="437"/>
      <c r="R276" s="504"/>
      <c r="S276" s="505"/>
      <c r="T276" s="66"/>
      <c r="U276" s="44"/>
      <c r="V276" s="44"/>
      <c r="W276" s="44"/>
    </row>
  </sheetData>
  <sheetProtection password="CC72" sheet="1" objects="1" scenarios="1"/>
  <protectedRanges>
    <protectedRange password="CC5C" sqref="A269" name="budget lines"/>
  </protectedRanges>
  <dataConsolidate/>
  <customSheetViews>
    <customSheetView guid="{200701E8-D81B-4FA5-B63D-9533A82C5F1B}" scale="80" zeroValues="0" fitToPage="1" topLeftCell="A6">
      <selection activeCell="C10" sqref="C10"/>
      <pageMargins left="0.44685039399999998" right="0.44685039399999998" top="0.59055118110236204" bottom="0.44685039399999998" header="0.21074561403508771" footer="0.196850393700787"/>
      <printOptions horizontalCentered="1"/>
      <pageSetup paperSize="9" scale="59" fitToHeight="0" orientation="portrait" r:id="rId1"/>
      <headerFooter differentFirst="1" scaleWithDoc="0" alignWithMargins="0">
        <oddHeader xml:space="preserve">&amp;R&amp;8 Ref: ALF/CFP/2015/EDU-ART  
</oddHeader>
      </headerFooter>
    </customSheetView>
  </customSheetViews>
  <mergeCells count="18">
    <mergeCell ref="K51:M51"/>
    <mergeCell ref="Q51:S51"/>
    <mergeCell ref="K56:M56"/>
    <mergeCell ref="Q56:S56"/>
    <mergeCell ref="K64:M64"/>
    <mergeCell ref="Q64:S64"/>
    <mergeCell ref="K161:M161"/>
    <mergeCell ref="Q161:S161"/>
    <mergeCell ref="Q73:S73"/>
    <mergeCell ref="K88:M88"/>
    <mergeCell ref="Q88:S88"/>
    <mergeCell ref="B2:C2"/>
    <mergeCell ref="E258:G258"/>
    <mergeCell ref="E161:G161"/>
    <mergeCell ref="E73:G73"/>
    <mergeCell ref="B5:C5"/>
    <mergeCell ref="B3:C3"/>
    <mergeCell ref="B4:C4"/>
  </mergeCells>
  <phoneticPr fontId="7" type="noConversion"/>
  <printOptions horizontalCentered="1"/>
  <pageMargins left="0.31496062992125984" right="0.15748031496062992" top="0.31496062992125984" bottom="0.31496062992125984" header="0.19685039370078741" footer="0.19685039370078741"/>
  <pageSetup paperSize="8" scale="74" fitToHeight="0" orientation="landscape" r:id="rId2"/>
  <headerFooter differentFirst="1">
    <firstHeader>&amp;R&amp;12&amp;"Calibri"&amp;KD60093Läkarmissionen</firstHeader>
  </headerFooter>
  <rowBreaks count="3" manualBreakCount="3">
    <brk id="86" max="22" man="1"/>
    <brk id="159" max="22" man="1"/>
    <brk id="231"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[1]Organ!#REF!</xm:f>
          </x14:formula1>
          <xm:sqref>B271</xm:sqref>
        </x14:dataValidation>
        <x14:dataValidation type="list" allowBlank="1" showInputMessage="1" showErrorMessage="1">
          <x14:formula1>
            <xm:f>'Comptes de l''organ.'!$A$5:$A$44</xm:f>
          </x14:formula1>
          <xm:sqref>B52:B54 B57:B62 B65:B67 B69 B71 B74 B76 B78 B80:B82 B84:B85 B90:B104 B107:B122 B125:B139 B142:B156 B163:B177 B180:B194 B197:B211 B214:B228 B234 B236 B238 B240 B242 B244 B246 B248 B250 B252 B254 B256 B259 B261 B263 B265 B267 B269 B11:B49 B158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281"/>
  <sheetViews>
    <sheetView showGridLines="0" view="pageBreakPreview" zoomScale="90" zoomScaleNormal="100" zoomScaleSheetLayoutView="90" workbookViewId="0">
      <pane ySplit="7" topLeftCell="A100" activePane="bottomLeft" state="frozen"/>
      <selection pane="bottomLeft" activeCell="K57" sqref="K57:N62"/>
    </sheetView>
  </sheetViews>
  <sheetFormatPr defaultColWidth="9.1796875" defaultRowHeight="10" outlineLevelRow="1" outlineLevelCol="1" x14ac:dyDescent="0.25"/>
  <cols>
    <col min="1" max="1" width="23.1796875" style="46" customWidth="1"/>
    <col min="2" max="2" width="8" style="49" customWidth="1"/>
    <col min="3" max="3" width="48.81640625" style="46" hidden="1" customWidth="1"/>
    <col min="4" max="4" width="3.26953125" style="65" customWidth="1"/>
    <col min="5" max="5" width="10.26953125" style="46" customWidth="1" outlineLevel="1"/>
    <col min="6" max="6" width="10.26953125" style="47" customWidth="1" outlineLevel="1"/>
    <col min="7" max="8" width="10.26953125" style="48" customWidth="1" outlineLevel="1"/>
    <col min="9" max="9" width="12.453125" style="68" customWidth="1"/>
    <col min="10" max="10" width="2.7265625" style="76" customWidth="1"/>
    <col min="11" max="11" width="10.1796875" style="46" customWidth="1" outlineLevel="1"/>
    <col min="12" max="12" width="10.453125" style="47" customWidth="1" outlineLevel="1"/>
    <col min="13" max="13" width="12.1796875" style="48" customWidth="1" outlineLevel="1"/>
    <col min="14" max="14" width="13.453125" style="48" customWidth="1" outlineLevel="1"/>
    <col min="15" max="15" width="12.54296875" style="68" customWidth="1"/>
    <col min="16" max="16" width="3.1796875" style="76" customWidth="1"/>
    <col min="17" max="17" width="9.453125" style="46" customWidth="1" outlineLevel="1"/>
    <col min="18" max="18" width="11.26953125" style="47" customWidth="1" outlineLevel="1"/>
    <col min="19" max="19" width="13" style="48" customWidth="1" outlineLevel="1"/>
    <col min="20" max="20" width="14" style="48" customWidth="1" outlineLevel="1"/>
    <col min="21" max="21" width="12.54296875" style="68" customWidth="1"/>
    <col min="22" max="22" width="3" style="76" customWidth="1"/>
    <col min="23" max="23" width="17.1796875" style="68" customWidth="1"/>
    <col min="24" max="16384" width="9.1796875" style="44"/>
  </cols>
  <sheetData>
    <row r="1" spans="1:23" ht="8.25" customHeight="1" x14ac:dyDescent="0.25"/>
    <row r="2" spans="1:23" s="45" customFormat="1" ht="10.5" x14ac:dyDescent="0.25">
      <c r="A2" s="146" t="s">
        <v>99</v>
      </c>
      <c r="B2" s="736">
        <f>Budget!B2</f>
        <v>0</v>
      </c>
      <c r="C2" s="737"/>
      <c r="D2" s="737"/>
      <c r="E2" s="737"/>
      <c r="F2" s="737"/>
      <c r="G2" s="738"/>
      <c r="H2" s="145"/>
      <c r="I2" s="76"/>
      <c r="J2" s="734"/>
      <c r="K2" s="734"/>
      <c r="L2" s="734"/>
      <c r="M2" s="734"/>
      <c r="N2" s="734"/>
      <c r="O2" s="734"/>
      <c r="P2" s="734"/>
      <c r="Q2" s="67"/>
      <c r="R2" s="67"/>
      <c r="S2" s="67"/>
      <c r="T2" s="67"/>
      <c r="U2" s="69"/>
      <c r="V2" s="127"/>
      <c r="W2" s="69"/>
    </row>
    <row r="3" spans="1:23" ht="8.25" customHeight="1" x14ac:dyDescent="0.25">
      <c r="A3" s="146" t="s">
        <v>100</v>
      </c>
      <c r="B3" s="736">
        <f>Budget!B3</f>
        <v>0</v>
      </c>
      <c r="C3" s="737"/>
      <c r="D3" s="737"/>
      <c r="E3" s="737"/>
      <c r="F3" s="737"/>
      <c r="G3" s="738"/>
      <c r="H3" s="144"/>
      <c r="I3" s="243"/>
      <c r="J3" s="735"/>
      <c r="K3" s="735"/>
      <c r="L3" s="735"/>
      <c r="M3" s="735"/>
      <c r="N3" s="735"/>
      <c r="O3" s="735"/>
      <c r="P3" s="735"/>
    </row>
    <row r="4" spans="1:23" ht="8.25" customHeight="1" x14ac:dyDescent="0.25">
      <c r="A4" s="146" t="s">
        <v>101</v>
      </c>
      <c r="B4" s="736">
        <f>Budget!B4</f>
        <v>0</v>
      </c>
      <c r="C4" s="737"/>
      <c r="D4" s="737"/>
      <c r="E4" s="737"/>
      <c r="F4" s="737"/>
      <c r="G4" s="738"/>
      <c r="H4" s="144"/>
      <c r="I4" s="106"/>
      <c r="T4" s="237"/>
    </row>
    <row r="5" spans="1:23" ht="8.25" customHeight="1" thickBot="1" x14ac:dyDescent="0.3">
      <c r="A5" s="146" t="s">
        <v>102</v>
      </c>
      <c r="B5" s="736">
        <f>Budget!B5</f>
        <v>0</v>
      </c>
      <c r="C5" s="737"/>
      <c r="D5" s="737"/>
      <c r="E5" s="737"/>
      <c r="F5" s="737"/>
      <c r="G5" s="738"/>
      <c r="H5" s="144"/>
    </row>
    <row r="6" spans="1:23" ht="8.25" hidden="1" customHeight="1" thickBot="1" x14ac:dyDescent="0.3">
      <c r="A6" s="327"/>
      <c r="B6" s="106"/>
      <c r="C6" s="241"/>
      <c r="G6" s="106"/>
      <c r="H6" s="144"/>
    </row>
    <row r="7" spans="1:23" ht="23.25" customHeight="1" x14ac:dyDescent="0.25">
      <c r="A7" s="84" t="str">
        <f>Budget!A7</f>
        <v>Dépenses</v>
      </c>
      <c r="B7" s="84" t="str">
        <f>Budget!B7</f>
        <v xml:space="preserve"> Plan comptable</v>
      </c>
      <c r="C7" s="349" t="str">
        <f>Budget!C7</f>
        <v>Description</v>
      </c>
      <c r="D7" s="74"/>
      <c r="E7" s="84" t="s">
        <v>791</v>
      </c>
      <c r="F7" s="203" t="s">
        <v>475</v>
      </c>
      <c r="G7" s="235" t="s">
        <v>476</v>
      </c>
      <c r="H7" s="203" t="s">
        <v>477</v>
      </c>
      <c r="I7" s="87" t="s">
        <v>478</v>
      </c>
      <c r="J7" s="105"/>
      <c r="K7" s="84" t="s">
        <v>479</v>
      </c>
      <c r="L7" s="203" t="s">
        <v>480</v>
      </c>
      <c r="M7" s="203" t="s">
        <v>481</v>
      </c>
      <c r="N7" s="234" t="s">
        <v>482</v>
      </c>
      <c r="O7" s="87" t="s">
        <v>483</v>
      </c>
      <c r="P7" s="105"/>
      <c r="Q7" s="84" t="s">
        <v>484</v>
      </c>
      <c r="R7" s="86" t="s">
        <v>485</v>
      </c>
      <c r="S7" s="84" t="s">
        <v>486</v>
      </c>
      <c r="T7" s="84" t="s">
        <v>487</v>
      </c>
      <c r="U7" s="87" t="s">
        <v>488</v>
      </c>
      <c r="V7" s="105"/>
      <c r="W7" s="124" t="s">
        <v>489</v>
      </c>
    </row>
    <row r="8" spans="1:23" ht="10.5" x14ac:dyDescent="0.25">
      <c r="A8" s="409" t="str">
        <f>Budget!A8</f>
        <v xml:space="preserve">  Dépenses terrain </v>
      </c>
      <c r="B8" s="609"/>
      <c r="C8" s="414"/>
      <c r="D8" s="194"/>
      <c r="E8" s="328">
        <f>E10+E64+E69+E71+E56+E51+E62</f>
        <v>0</v>
      </c>
      <c r="F8" s="328">
        <f t="shared" ref="F8:H8" si="0">F10+F64+F69+F71+F56+F51+F62</f>
        <v>0</v>
      </c>
      <c r="G8" s="328">
        <f t="shared" si="0"/>
        <v>0</v>
      </c>
      <c r="H8" s="328">
        <f t="shared" si="0"/>
        <v>0</v>
      </c>
      <c r="I8" s="329">
        <f>SUM(E8:H8)</f>
        <v>0</v>
      </c>
      <c r="J8" s="74"/>
      <c r="K8" s="328">
        <f>K10+K64+K69+K71+K56+K51+K62</f>
        <v>0</v>
      </c>
      <c r="L8" s="328">
        <f t="shared" ref="L8:N8" si="1">L10+L64+L69+L71+L56+L51+L62</f>
        <v>0</v>
      </c>
      <c r="M8" s="328">
        <f t="shared" si="1"/>
        <v>0</v>
      </c>
      <c r="N8" s="328">
        <f t="shared" si="1"/>
        <v>0</v>
      </c>
      <c r="O8" s="329">
        <f>SUM(K8:N8)</f>
        <v>0</v>
      </c>
      <c r="P8" s="74"/>
      <c r="Q8" s="328">
        <f>Q10+Q64+Q69+Q71+Q56+Q51+Q62</f>
        <v>0</v>
      </c>
      <c r="R8" s="328">
        <f t="shared" ref="R8:T8" si="2">R10+R64+R69+R71+R56+R51+R62</f>
        <v>0</v>
      </c>
      <c r="S8" s="328">
        <f t="shared" si="2"/>
        <v>0</v>
      </c>
      <c r="T8" s="328">
        <f t="shared" si="2"/>
        <v>0</v>
      </c>
      <c r="U8" s="329">
        <f>SUM(Q8:T8)</f>
        <v>0</v>
      </c>
      <c r="V8" s="74"/>
      <c r="W8" s="342">
        <f>U8+O8+I8</f>
        <v>0</v>
      </c>
    </row>
    <row r="9" spans="1:23" ht="10.5" hidden="1" x14ac:dyDescent="0.25">
      <c r="A9" s="102"/>
      <c r="B9" s="54"/>
      <c r="C9" s="110"/>
      <c r="D9" s="74"/>
      <c r="E9" s="102"/>
      <c r="F9" s="53"/>
      <c r="G9" s="53"/>
      <c r="H9" s="53"/>
      <c r="I9" s="77"/>
      <c r="K9" s="102"/>
      <c r="L9" s="53"/>
      <c r="M9" s="53"/>
      <c r="N9" s="53"/>
      <c r="O9" s="77"/>
      <c r="Q9" s="102"/>
      <c r="R9" s="53"/>
      <c r="S9" s="53"/>
      <c r="T9" s="53"/>
      <c r="U9" s="77"/>
      <c r="W9" s="122"/>
    </row>
    <row r="10" spans="1:23" s="55" customFormat="1" ht="10.5" outlineLevel="1" x14ac:dyDescent="0.25">
      <c r="A10" s="739" t="str">
        <f>Budget!A10</f>
        <v>Formation, séminaire et autres activités</v>
      </c>
      <c r="B10" s="740"/>
      <c r="C10" s="741"/>
      <c r="D10" s="60"/>
      <c r="E10" s="247">
        <f>SUM(E11:E49)</f>
        <v>0</v>
      </c>
      <c r="F10" s="247">
        <f t="shared" ref="F10:H10" si="3">SUM(F11:F49)</f>
        <v>0</v>
      </c>
      <c r="G10" s="247">
        <f t="shared" si="3"/>
        <v>0</v>
      </c>
      <c r="H10" s="247">
        <f t="shared" si="3"/>
        <v>0</v>
      </c>
      <c r="I10" s="245">
        <f>SUM(E10:H10)</f>
        <v>0</v>
      </c>
      <c r="J10" s="73"/>
      <c r="K10" s="247">
        <f>SUM(K11:K49)</f>
        <v>0</v>
      </c>
      <c r="L10" s="247">
        <f t="shared" ref="L10" si="4">SUM(L11:L49)</f>
        <v>0</v>
      </c>
      <c r="M10" s="247">
        <f t="shared" ref="M10" si="5">SUM(M11:M49)</f>
        <v>0</v>
      </c>
      <c r="N10" s="247">
        <f t="shared" ref="N10" si="6">SUM(N11:N49)</f>
        <v>0</v>
      </c>
      <c r="O10" s="245">
        <f>SUM(K10:N10)</f>
        <v>0</v>
      </c>
      <c r="P10" s="73"/>
      <c r="Q10" s="247">
        <f>SUM(Q11:Q49)</f>
        <v>0</v>
      </c>
      <c r="R10" s="247">
        <f t="shared" ref="R10" si="7">SUM(R11:R49)</f>
        <v>0</v>
      </c>
      <c r="S10" s="247">
        <f t="shared" ref="S10" si="8">SUM(S11:S49)</f>
        <v>0</v>
      </c>
      <c r="T10" s="247">
        <f t="shared" ref="T10" si="9">SUM(T11:T49)</f>
        <v>0</v>
      </c>
      <c r="U10" s="245">
        <f>SUM(Q10:T10)</f>
        <v>0</v>
      </c>
      <c r="V10" s="73"/>
      <c r="W10" s="343">
        <f>U10+O10+I10</f>
        <v>0</v>
      </c>
    </row>
    <row r="11" spans="1:23" ht="10.5" customHeight="1" outlineLevel="1" x14ac:dyDescent="0.25">
      <c r="A11" s="153">
        <f>Budget!A11</f>
        <v>0</v>
      </c>
      <c r="B11" s="57"/>
      <c r="C11" s="350">
        <f>Budget!C11</f>
        <v>0</v>
      </c>
      <c r="E11" s="464"/>
      <c r="F11" s="589"/>
      <c r="G11" s="456"/>
      <c r="H11" s="590"/>
      <c r="I11" s="245">
        <f t="shared" ref="I11:I49" si="10">SUM(E11:H11)</f>
        <v>0</v>
      </c>
      <c r="K11" s="464"/>
      <c r="L11" s="589"/>
      <c r="M11" s="456"/>
      <c r="N11" s="590"/>
      <c r="O11" s="245">
        <f t="shared" ref="O11:O49" si="11">SUM(K11:N11)</f>
        <v>0</v>
      </c>
      <c r="Q11" s="464"/>
      <c r="R11" s="589"/>
      <c r="S11" s="456"/>
      <c r="T11" s="590"/>
      <c r="U11" s="245">
        <f t="shared" ref="U11:U49" si="12">SUM(Q11:T11)</f>
        <v>0</v>
      </c>
      <c r="W11" s="343">
        <f t="shared" ref="W11:W60" si="13">U11+O11+I11</f>
        <v>0</v>
      </c>
    </row>
    <row r="12" spans="1:23" ht="10.5" outlineLevel="1" x14ac:dyDescent="0.25">
      <c r="A12" s="153">
        <f>Budget!A12</f>
        <v>0</v>
      </c>
      <c r="B12" s="57"/>
      <c r="C12" s="350" t="e">
        <f>Budget!#REF!</f>
        <v>#REF!</v>
      </c>
      <c r="E12" s="464"/>
      <c r="F12" s="589"/>
      <c r="G12" s="456"/>
      <c r="H12" s="590"/>
      <c r="I12" s="245">
        <f t="shared" si="10"/>
        <v>0</v>
      </c>
      <c r="K12" s="464"/>
      <c r="L12" s="589"/>
      <c r="M12" s="456"/>
      <c r="N12" s="590"/>
      <c r="O12" s="245">
        <f t="shared" si="11"/>
        <v>0</v>
      </c>
      <c r="Q12" s="464"/>
      <c r="R12" s="589"/>
      <c r="S12" s="456"/>
      <c r="T12" s="590"/>
      <c r="U12" s="245">
        <f t="shared" si="12"/>
        <v>0</v>
      </c>
      <c r="W12" s="343">
        <f t="shared" si="13"/>
        <v>0</v>
      </c>
    </row>
    <row r="13" spans="1:23" ht="13.5" customHeight="1" outlineLevel="1" x14ac:dyDescent="0.25">
      <c r="A13" s="153">
        <f>Budget!A13</f>
        <v>0</v>
      </c>
      <c r="B13" s="57"/>
      <c r="C13" s="350" t="e">
        <f>Budget!#REF!</f>
        <v>#REF!</v>
      </c>
      <c r="E13" s="464"/>
      <c r="F13" s="589"/>
      <c r="G13" s="456"/>
      <c r="H13" s="590"/>
      <c r="I13" s="245">
        <f t="shared" si="10"/>
        <v>0</v>
      </c>
      <c r="K13" s="464"/>
      <c r="L13" s="589"/>
      <c r="M13" s="456"/>
      <c r="N13" s="590"/>
      <c r="O13" s="245">
        <f t="shared" si="11"/>
        <v>0</v>
      </c>
      <c r="Q13" s="464"/>
      <c r="R13" s="589"/>
      <c r="S13" s="456"/>
      <c r="T13" s="590"/>
      <c r="U13" s="245">
        <f t="shared" si="12"/>
        <v>0</v>
      </c>
      <c r="W13" s="343">
        <f t="shared" si="13"/>
        <v>0</v>
      </c>
    </row>
    <row r="14" spans="1:23" ht="10.5" outlineLevel="1" x14ac:dyDescent="0.25">
      <c r="A14" s="153">
        <f>Budget!A14</f>
        <v>0</v>
      </c>
      <c r="B14" s="57"/>
      <c r="C14" s="350">
        <f>Budget!C38</f>
        <v>0</v>
      </c>
      <c r="E14" s="464"/>
      <c r="F14" s="589"/>
      <c r="G14" s="456"/>
      <c r="H14" s="590"/>
      <c r="I14" s="245">
        <f t="shared" si="10"/>
        <v>0</v>
      </c>
      <c r="K14" s="464"/>
      <c r="L14" s="589"/>
      <c r="M14" s="456"/>
      <c r="N14" s="590"/>
      <c r="O14" s="245">
        <f t="shared" si="11"/>
        <v>0</v>
      </c>
      <c r="Q14" s="464"/>
      <c r="R14" s="589"/>
      <c r="S14" s="456"/>
      <c r="T14" s="590"/>
      <c r="U14" s="245">
        <f t="shared" si="12"/>
        <v>0</v>
      </c>
      <c r="W14" s="343">
        <f t="shared" si="13"/>
        <v>0</v>
      </c>
    </row>
    <row r="15" spans="1:23" ht="10.5" outlineLevel="1" x14ac:dyDescent="0.25">
      <c r="A15" s="153">
        <f>Budget!A15</f>
        <v>0</v>
      </c>
      <c r="B15" s="57"/>
      <c r="C15" s="350">
        <f>Budget!C39</f>
        <v>0</v>
      </c>
      <c r="E15" s="464"/>
      <c r="F15" s="589"/>
      <c r="G15" s="456"/>
      <c r="H15" s="590"/>
      <c r="I15" s="245">
        <f t="shared" si="10"/>
        <v>0</v>
      </c>
      <c r="K15" s="464"/>
      <c r="L15" s="589"/>
      <c r="M15" s="456"/>
      <c r="N15" s="590"/>
      <c r="O15" s="245">
        <f t="shared" si="11"/>
        <v>0</v>
      </c>
      <c r="Q15" s="464"/>
      <c r="R15" s="589"/>
      <c r="S15" s="456"/>
      <c r="T15" s="590"/>
      <c r="U15" s="245">
        <f t="shared" si="12"/>
        <v>0</v>
      </c>
      <c r="W15" s="343">
        <f t="shared" si="13"/>
        <v>0</v>
      </c>
    </row>
    <row r="16" spans="1:23" ht="10.5" outlineLevel="1" x14ac:dyDescent="0.25">
      <c r="A16" s="153">
        <f>Budget!A16</f>
        <v>0</v>
      </c>
      <c r="B16" s="57"/>
      <c r="C16" s="350">
        <f>Budget!C40</f>
        <v>0</v>
      </c>
      <c r="E16" s="464"/>
      <c r="F16" s="589"/>
      <c r="G16" s="456"/>
      <c r="H16" s="590"/>
      <c r="I16" s="245">
        <f t="shared" si="10"/>
        <v>0</v>
      </c>
      <c r="K16" s="464"/>
      <c r="L16" s="589"/>
      <c r="M16" s="456"/>
      <c r="N16" s="590"/>
      <c r="O16" s="245">
        <f t="shared" si="11"/>
        <v>0</v>
      </c>
      <c r="Q16" s="464"/>
      <c r="R16" s="589"/>
      <c r="S16" s="456"/>
      <c r="T16" s="590"/>
      <c r="U16" s="245">
        <f t="shared" si="12"/>
        <v>0</v>
      </c>
      <c r="W16" s="343">
        <f t="shared" si="13"/>
        <v>0</v>
      </c>
    </row>
    <row r="17" spans="1:23" ht="10.5" outlineLevel="1" x14ac:dyDescent="0.25">
      <c r="A17" s="153">
        <f>Budget!A17</f>
        <v>0</v>
      </c>
      <c r="B17" s="57"/>
      <c r="C17" s="350">
        <f>Budget!C47</f>
        <v>0</v>
      </c>
      <c r="E17" s="464"/>
      <c r="F17" s="589"/>
      <c r="G17" s="456"/>
      <c r="H17" s="590"/>
      <c r="I17" s="245">
        <f t="shared" si="10"/>
        <v>0</v>
      </c>
      <c r="K17" s="464"/>
      <c r="L17" s="589"/>
      <c r="M17" s="456"/>
      <c r="N17" s="590"/>
      <c r="O17" s="245">
        <f t="shared" si="11"/>
        <v>0</v>
      </c>
      <c r="Q17" s="464"/>
      <c r="R17" s="589"/>
      <c r="S17" s="456"/>
      <c r="T17" s="590"/>
      <c r="U17" s="245">
        <f t="shared" si="12"/>
        <v>0</v>
      </c>
      <c r="W17" s="343">
        <f t="shared" si="13"/>
        <v>0</v>
      </c>
    </row>
    <row r="18" spans="1:23" ht="10.5" outlineLevel="1" x14ac:dyDescent="0.25">
      <c r="A18" s="153">
        <f>Budget!A18</f>
        <v>0</v>
      </c>
      <c r="B18" s="57"/>
      <c r="C18" s="350">
        <f>Budget!C48</f>
        <v>0</v>
      </c>
      <c r="E18" s="464"/>
      <c r="F18" s="589"/>
      <c r="G18" s="456"/>
      <c r="H18" s="590"/>
      <c r="I18" s="245">
        <f t="shared" si="10"/>
        <v>0</v>
      </c>
      <c r="K18" s="464"/>
      <c r="L18" s="589"/>
      <c r="M18" s="456"/>
      <c r="N18" s="590"/>
      <c r="O18" s="245">
        <f t="shared" si="11"/>
        <v>0</v>
      </c>
      <c r="Q18" s="464"/>
      <c r="R18" s="589"/>
      <c r="S18" s="456"/>
      <c r="T18" s="590"/>
      <c r="U18" s="245">
        <f t="shared" si="12"/>
        <v>0</v>
      </c>
      <c r="W18" s="343">
        <f t="shared" si="13"/>
        <v>0</v>
      </c>
    </row>
    <row r="19" spans="1:23" ht="10.5" outlineLevel="1" x14ac:dyDescent="0.25">
      <c r="A19" s="153">
        <f>Budget!A19</f>
        <v>0</v>
      </c>
      <c r="B19" s="57"/>
      <c r="C19" s="350" t="e">
        <f>Budget!#REF!</f>
        <v>#REF!</v>
      </c>
      <c r="E19" s="464"/>
      <c r="F19" s="589"/>
      <c r="G19" s="456"/>
      <c r="H19" s="590"/>
      <c r="I19" s="245">
        <f t="shared" si="10"/>
        <v>0</v>
      </c>
      <c r="K19" s="464"/>
      <c r="L19" s="589"/>
      <c r="M19" s="456"/>
      <c r="N19" s="590"/>
      <c r="O19" s="245">
        <f t="shared" si="11"/>
        <v>0</v>
      </c>
      <c r="Q19" s="464"/>
      <c r="R19" s="589"/>
      <c r="S19" s="456"/>
      <c r="T19" s="590"/>
      <c r="U19" s="245">
        <f t="shared" si="12"/>
        <v>0</v>
      </c>
      <c r="W19" s="343">
        <f t="shared" si="13"/>
        <v>0</v>
      </c>
    </row>
    <row r="20" spans="1:23" ht="10.5" outlineLevel="1" x14ac:dyDescent="0.25">
      <c r="A20" s="153">
        <f>Budget!A20</f>
        <v>0</v>
      </c>
      <c r="B20" s="57"/>
      <c r="C20" s="350" t="e">
        <f>Budget!#REF!</f>
        <v>#REF!</v>
      </c>
      <c r="E20" s="464"/>
      <c r="F20" s="589"/>
      <c r="G20" s="456"/>
      <c r="H20" s="590"/>
      <c r="I20" s="245">
        <f t="shared" si="10"/>
        <v>0</v>
      </c>
      <c r="K20" s="464"/>
      <c r="L20" s="589"/>
      <c r="M20" s="456"/>
      <c r="N20" s="590"/>
      <c r="O20" s="245">
        <f t="shared" si="11"/>
        <v>0</v>
      </c>
      <c r="Q20" s="464"/>
      <c r="R20" s="589"/>
      <c r="S20" s="456"/>
      <c r="T20" s="590"/>
      <c r="U20" s="245">
        <f t="shared" si="12"/>
        <v>0</v>
      </c>
      <c r="W20" s="343">
        <f t="shared" si="13"/>
        <v>0</v>
      </c>
    </row>
    <row r="21" spans="1:23" ht="10.5" outlineLevel="1" x14ac:dyDescent="0.25">
      <c r="A21" s="153">
        <f>Budget!A21</f>
        <v>0</v>
      </c>
      <c r="B21" s="57"/>
      <c r="C21" s="350">
        <f>Budget!C49</f>
        <v>0</v>
      </c>
      <c r="E21" s="464"/>
      <c r="F21" s="589"/>
      <c r="G21" s="456"/>
      <c r="H21" s="590"/>
      <c r="I21" s="245">
        <f t="shared" si="10"/>
        <v>0</v>
      </c>
      <c r="K21" s="464"/>
      <c r="L21" s="589"/>
      <c r="M21" s="456"/>
      <c r="N21" s="590"/>
      <c r="O21" s="245">
        <f t="shared" si="11"/>
        <v>0</v>
      </c>
      <c r="Q21" s="464"/>
      <c r="R21" s="589"/>
      <c r="S21" s="456"/>
      <c r="T21" s="590"/>
      <c r="U21" s="245">
        <f t="shared" si="12"/>
        <v>0</v>
      </c>
      <c r="W21" s="343">
        <f t="shared" si="13"/>
        <v>0</v>
      </c>
    </row>
    <row r="22" spans="1:23" s="128" customFormat="1" ht="10.5" outlineLevel="1" x14ac:dyDescent="0.25">
      <c r="A22" s="153">
        <f>Budget!A22</f>
        <v>0</v>
      </c>
      <c r="B22" s="57"/>
      <c r="C22" s="115"/>
      <c r="D22" s="60"/>
      <c r="E22" s="464"/>
      <c r="F22" s="589"/>
      <c r="G22" s="456"/>
      <c r="H22" s="590"/>
      <c r="I22" s="245">
        <f t="shared" si="10"/>
        <v>0</v>
      </c>
      <c r="J22" s="73"/>
      <c r="K22" s="464"/>
      <c r="L22" s="589"/>
      <c r="M22" s="456"/>
      <c r="N22" s="590"/>
      <c r="O22" s="245">
        <f t="shared" si="11"/>
        <v>0</v>
      </c>
      <c r="P22" s="73"/>
      <c r="Q22" s="464"/>
      <c r="R22" s="589"/>
      <c r="S22" s="456"/>
      <c r="T22" s="590"/>
      <c r="U22" s="245">
        <f t="shared" si="12"/>
        <v>0</v>
      </c>
      <c r="V22" s="73"/>
      <c r="W22" s="343">
        <f t="shared" si="13"/>
        <v>0</v>
      </c>
    </row>
    <row r="23" spans="1:23" s="55" customFormat="1" ht="11.25" customHeight="1" outlineLevel="1" x14ac:dyDescent="0.25">
      <c r="A23" s="153">
        <f>Budget!A23</f>
        <v>0</v>
      </c>
      <c r="B23" s="57"/>
      <c r="C23" s="351"/>
      <c r="D23" s="60"/>
      <c r="E23" s="464"/>
      <c r="F23" s="589"/>
      <c r="G23" s="456"/>
      <c r="H23" s="590"/>
      <c r="I23" s="245">
        <f t="shared" si="10"/>
        <v>0</v>
      </c>
      <c r="J23" s="73"/>
      <c r="K23" s="464"/>
      <c r="L23" s="589"/>
      <c r="M23" s="456"/>
      <c r="N23" s="590"/>
      <c r="O23" s="245">
        <f t="shared" si="11"/>
        <v>0</v>
      </c>
      <c r="P23" s="73"/>
      <c r="Q23" s="464"/>
      <c r="R23" s="589"/>
      <c r="S23" s="456"/>
      <c r="T23" s="590"/>
      <c r="U23" s="245">
        <f t="shared" si="12"/>
        <v>0</v>
      </c>
      <c r="V23" s="73"/>
      <c r="W23" s="343">
        <f t="shared" si="13"/>
        <v>0</v>
      </c>
    </row>
    <row r="24" spans="1:23" ht="10.5" outlineLevel="1" x14ac:dyDescent="0.25">
      <c r="A24" s="153">
        <f>Budget!A24</f>
        <v>0</v>
      </c>
      <c r="B24" s="57"/>
      <c r="C24" s="350">
        <f>Budget!C52</f>
        <v>0</v>
      </c>
      <c r="E24" s="464"/>
      <c r="F24" s="591"/>
      <c r="G24" s="456"/>
      <c r="H24" s="592"/>
      <c r="I24" s="245">
        <f t="shared" si="10"/>
        <v>0</v>
      </c>
      <c r="K24" s="464"/>
      <c r="L24" s="591"/>
      <c r="M24" s="456"/>
      <c r="N24" s="592"/>
      <c r="O24" s="245">
        <f t="shared" si="11"/>
        <v>0</v>
      </c>
      <c r="Q24" s="464"/>
      <c r="R24" s="591"/>
      <c r="S24" s="456"/>
      <c r="T24" s="592"/>
      <c r="U24" s="245">
        <f t="shared" si="12"/>
        <v>0</v>
      </c>
      <c r="W24" s="343">
        <f t="shared" si="13"/>
        <v>0</v>
      </c>
    </row>
    <row r="25" spans="1:23" ht="10.5" outlineLevel="1" x14ac:dyDescent="0.25">
      <c r="A25" s="153">
        <f>Budget!A25</f>
        <v>0</v>
      </c>
      <c r="B25" s="57"/>
      <c r="C25" s="350">
        <f>Budget!C53</f>
        <v>0</v>
      </c>
      <c r="E25" s="464"/>
      <c r="F25" s="591"/>
      <c r="G25" s="456"/>
      <c r="H25" s="592"/>
      <c r="I25" s="245">
        <f t="shared" si="10"/>
        <v>0</v>
      </c>
      <c r="K25" s="464"/>
      <c r="L25" s="591"/>
      <c r="M25" s="456"/>
      <c r="N25" s="592"/>
      <c r="O25" s="245">
        <f t="shared" si="11"/>
        <v>0</v>
      </c>
      <c r="Q25" s="464"/>
      <c r="R25" s="591"/>
      <c r="S25" s="456"/>
      <c r="T25" s="592"/>
      <c r="U25" s="245">
        <f t="shared" si="12"/>
        <v>0</v>
      </c>
      <c r="W25" s="343">
        <f t="shared" si="13"/>
        <v>0</v>
      </c>
    </row>
    <row r="26" spans="1:23" ht="10.5" outlineLevel="1" x14ac:dyDescent="0.25">
      <c r="A26" s="153">
        <f>Budget!A26</f>
        <v>0</v>
      </c>
      <c r="B26" s="57"/>
      <c r="C26" s="350">
        <f>Budget!C54</f>
        <v>0</v>
      </c>
      <c r="E26" s="464"/>
      <c r="F26" s="591"/>
      <c r="G26" s="456"/>
      <c r="H26" s="592"/>
      <c r="I26" s="245">
        <f t="shared" si="10"/>
        <v>0</v>
      </c>
      <c r="K26" s="464"/>
      <c r="L26" s="591"/>
      <c r="M26" s="456"/>
      <c r="N26" s="592"/>
      <c r="O26" s="245">
        <f t="shared" si="11"/>
        <v>0</v>
      </c>
      <c r="Q26" s="464"/>
      <c r="R26" s="591"/>
      <c r="S26" s="456"/>
      <c r="T26" s="592"/>
      <c r="U26" s="245">
        <f t="shared" si="12"/>
        <v>0</v>
      </c>
      <c r="W26" s="343">
        <f t="shared" si="13"/>
        <v>0</v>
      </c>
    </row>
    <row r="27" spans="1:23" ht="10.5" outlineLevel="1" x14ac:dyDescent="0.25">
      <c r="A27" s="153">
        <f>Budget!A27</f>
        <v>0</v>
      </c>
      <c r="B27" s="57"/>
      <c r="C27" s="350" t="e">
        <f>Budget!#REF!</f>
        <v>#REF!</v>
      </c>
      <c r="E27" s="464"/>
      <c r="F27" s="591"/>
      <c r="G27" s="456"/>
      <c r="H27" s="592"/>
      <c r="I27" s="245">
        <f t="shared" si="10"/>
        <v>0</v>
      </c>
      <c r="K27" s="464"/>
      <c r="L27" s="591"/>
      <c r="M27" s="456"/>
      <c r="N27" s="592"/>
      <c r="O27" s="245">
        <f t="shared" si="11"/>
        <v>0</v>
      </c>
      <c r="Q27" s="464"/>
      <c r="R27" s="591"/>
      <c r="S27" s="456"/>
      <c r="T27" s="592"/>
      <c r="U27" s="245">
        <f t="shared" si="12"/>
        <v>0</v>
      </c>
      <c r="W27" s="343">
        <f t="shared" si="13"/>
        <v>0</v>
      </c>
    </row>
    <row r="28" spans="1:23" ht="10.5" outlineLevel="1" x14ac:dyDescent="0.25">
      <c r="A28" s="153">
        <f>Budget!A28</f>
        <v>0</v>
      </c>
      <c r="B28" s="57"/>
      <c r="C28" s="350" t="e">
        <f>Budget!#REF!</f>
        <v>#REF!</v>
      </c>
      <c r="E28" s="464"/>
      <c r="F28" s="591"/>
      <c r="G28" s="456"/>
      <c r="H28" s="592"/>
      <c r="I28" s="245">
        <f t="shared" si="10"/>
        <v>0</v>
      </c>
      <c r="K28" s="464"/>
      <c r="L28" s="591"/>
      <c r="M28" s="456"/>
      <c r="N28" s="592"/>
      <c r="O28" s="245">
        <f t="shared" si="11"/>
        <v>0</v>
      </c>
      <c r="Q28" s="464"/>
      <c r="R28" s="591"/>
      <c r="S28" s="456"/>
      <c r="T28" s="592"/>
      <c r="U28" s="245">
        <f t="shared" si="12"/>
        <v>0</v>
      </c>
      <c r="W28" s="343">
        <f t="shared" si="13"/>
        <v>0</v>
      </c>
    </row>
    <row r="29" spans="1:23" ht="10.5" outlineLevel="1" x14ac:dyDescent="0.25">
      <c r="A29" s="153">
        <f>Budget!A29</f>
        <v>0</v>
      </c>
      <c r="B29" s="57"/>
      <c r="C29" s="350" t="e">
        <f>Budget!#REF!</f>
        <v>#REF!</v>
      </c>
      <c r="E29" s="464"/>
      <c r="F29" s="591"/>
      <c r="G29" s="456"/>
      <c r="H29" s="592"/>
      <c r="I29" s="245">
        <f t="shared" si="10"/>
        <v>0</v>
      </c>
      <c r="K29" s="464"/>
      <c r="L29" s="591"/>
      <c r="M29" s="456"/>
      <c r="N29" s="592"/>
      <c r="O29" s="245">
        <f t="shared" si="11"/>
        <v>0</v>
      </c>
      <c r="Q29" s="464"/>
      <c r="R29" s="591"/>
      <c r="S29" s="456"/>
      <c r="T29" s="592"/>
      <c r="U29" s="245">
        <f t="shared" si="12"/>
        <v>0</v>
      </c>
      <c r="W29" s="343">
        <f t="shared" si="13"/>
        <v>0</v>
      </c>
    </row>
    <row r="30" spans="1:23" s="128" customFormat="1" ht="10.5" outlineLevel="1" x14ac:dyDescent="0.25">
      <c r="A30" s="153">
        <f>Budget!A30</f>
        <v>0</v>
      </c>
      <c r="B30" s="57"/>
      <c r="C30" s="116"/>
      <c r="D30" s="60"/>
      <c r="E30" s="464"/>
      <c r="F30" s="591"/>
      <c r="G30" s="456"/>
      <c r="H30" s="592"/>
      <c r="I30" s="245">
        <f t="shared" si="10"/>
        <v>0</v>
      </c>
      <c r="J30" s="73"/>
      <c r="K30" s="464"/>
      <c r="L30" s="591"/>
      <c r="M30" s="456"/>
      <c r="N30" s="592"/>
      <c r="O30" s="245">
        <f t="shared" si="11"/>
        <v>0</v>
      </c>
      <c r="P30" s="73"/>
      <c r="Q30" s="464"/>
      <c r="R30" s="591"/>
      <c r="S30" s="456"/>
      <c r="T30" s="592"/>
      <c r="U30" s="245">
        <f t="shared" si="12"/>
        <v>0</v>
      </c>
      <c r="V30" s="73"/>
      <c r="W30" s="343">
        <f t="shared" si="13"/>
        <v>0</v>
      </c>
    </row>
    <row r="31" spans="1:23" s="55" customFormat="1" ht="10.5" outlineLevel="1" x14ac:dyDescent="0.25">
      <c r="A31" s="153">
        <f>Budget!A31</f>
        <v>0</v>
      </c>
      <c r="B31" s="57"/>
      <c r="C31" s="352"/>
      <c r="D31" s="65"/>
      <c r="E31" s="464"/>
      <c r="F31" s="591"/>
      <c r="G31" s="456"/>
      <c r="H31" s="592"/>
      <c r="I31" s="245">
        <f t="shared" si="10"/>
        <v>0</v>
      </c>
      <c r="J31" s="73"/>
      <c r="K31" s="464"/>
      <c r="L31" s="591"/>
      <c r="M31" s="456"/>
      <c r="N31" s="592"/>
      <c r="O31" s="245">
        <f t="shared" si="11"/>
        <v>0</v>
      </c>
      <c r="P31" s="73"/>
      <c r="Q31" s="464"/>
      <c r="R31" s="591"/>
      <c r="S31" s="456"/>
      <c r="T31" s="592"/>
      <c r="U31" s="245">
        <f t="shared" si="12"/>
        <v>0</v>
      </c>
      <c r="V31" s="73"/>
      <c r="W31" s="343">
        <f t="shared" si="13"/>
        <v>0</v>
      </c>
    </row>
    <row r="32" spans="1:23" ht="10.5" outlineLevel="1" x14ac:dyDescent="0.25">
      <c r="A32" s="153">
        <f>Budget!A32</f>
        <v>0</v>
      </c>
      <c r="B32" s="57"/>
      <c r="C32" s="350">
        <f>Budget!C57</f>
        <v>0</v>
      </c>
      <c r="E32" s="464"/>
      <c r="F32" s="591"/>
      <c r="G32" s="456"/>
      <c r="H32" s="592"/>
      <c r="I32" s="245">
        <f t="shared" si="10"/>
        <v>0</v>
      </c>
      <c r="K32" s="464"/>
      <c r="L32" s="591"/>
      <c r="M32" s="456"/>
      <c r="N32" s="592"/>
      <c r="O32" s="245">
        <f t="shared" si="11"/>
        <v>0</v>
      </c>
      <c r="Q32" s="464"/>
      <c r="R32" s="591"/>
      <c r="S32" s="456"/>
      <c r="T32" s="592"/>
      <c r="U32" s="245">
        <f t="shared" si="12"/>
        <v>0</v>
      </c>
      <c r="W32" s="343">
        <f t="shared" si="13"/>
        <v>0</v>
      </c>
    </row>
    <row r="33" spans="1:23" ht="10.5" outlineLevel="1" x14ac:dyDescent="0.25">
      <c r="A33" s="153">
        <f>Budget!A33</f>
        <v>0</v>
      </c>
      <c r="B33" s="57"/>
      <c r="C33" s="350">
        <f>Budget!C58</f>
        <v>0</v>
      </c>
      <c r="D33" s="195"/>
      <c r="E33" s="464"/>
      <c r="F33" s="591"/>
      <c r="G33" s="456"/>
      <c r="H33" s="592"/>
      <c r="I33" s="245">
        <f t="shared" si="10"/>
        <v>0</v>
      </c>
      <c r="K33" s="464"/>
      <c r="L33" s="591"/>
      <c r="M33" s="456"/>
      <c r="N33" s="592"/>
      <c r="O33" s="245">
        <f t="shared" si="11"/>
        <v>0</v>
      </c>
      <c r="Q33" s="464"/>
      <c r="R33" s="591"/>
      <c r="S33" s="456"/>
      <c r="T33" s="592"/>
      <c r="U33" s="245">
        <f t="shared" si="12"/>
        <v>0</v>
      </c>
      <c r="W33" s="343">
        <f t="shared" si="13"/>
        <v>0</v>
      </c>
    </row>
    <row r="34" spans="1:23" ht="10.5" outlineLevel="1" x14ac:dyDescent="0.25">
      <c r="A34" s="153">
        <f>Budget!A34</f>
        <v>0</v>
      </c>
      <c r="B34" s="57"/>
      <c r="C34" s="350">
        <f>Budget!C59</f>
        <v>0</v>
      </c>
      <c r="E34" s="464"/>
      <c r="F34" s="591"/>
      <c r="G34" s="456"/>
      <c r="H34" s="592"/>
      <c r="I34" s="245">
        <f t="shared" si="10"/>
        <v>0</v>
      </c>
      <c r="K34" s="464"/>
      <c r="L34" s="591"/>
      <c r="M34" s="456"/>
      <c r="N34" s="592"/>
      <c r="O34" s="245">
        <f t="shared" si="11"/>
        <v>0</v>
      </c>
      <c r="Q34" s="464"/>
      <c r="R34" s="591"/>
      <c r="S34" s="456"/>
      <c r="T34" s="592"/>
      <c r="U34" s="245">
        <f t="shared" si="12"/>
        <v>0</v>
      </c>
      <c r="W34" s="343">
        <f t="shared" si="13"/>
        <v>0</v>
      </c>
    </row>
    <row r="35" spans="1:23" ht="10.5" outlineLevel="1" x14ac:dyDescent="0.25">
      <c r="A35" s="153">
        <f>Budget!A35</f>
        <v>0</v>
      </c>
      <c r="B35" s="57"/>
      <c r="C35" s="350">
        <f>Budget!C60</f>
        <v>0</v>
      </c>
      <c r="E35" s="464"/>
      <c r="F35" s="591"/>
      <c r="G35" s="456"/>
      <c r="H35" s="592"/>
      <c r="I35" s="245">
        <f t="shared" si="10"/>
        <v>0</v>
      </c>
      <c r="K35" s="464"/>
      <c r="L35" s="591"/>
      <c r="M35" s="456"/>
      <c r="N35" s="592"/>
      <c r="O35" s="245">
        <f t="shared" si="11"/>
        <v>0</v>
      </c>
      <c r="Q35" s="464"/>
      <c r="R35" s="591"/>
      <c r="S35" s="456"/>
      <c r="T35" s="592"/>
      <c r="U35" s="245">
        <f t="shared" si="12"/>
        <v>0</v>
      </c>
      <c r="W35" s="343">
        <f t="shared" si="13"/>
        <v>0</v>
      </c>
    </row>
    <row r="36" spans="1:23" ht="10.5" outlineLevel="1" x14ac:dyDescent="0.25">
      <c r="A36" s="153">
        <f>Budget!A36</f>
        <v>0</v>
      </c>
      <c r="B36" s="57"/>
      <c r="C36" s="350">
        <f>Budget!C61</f>
        <v>0</v>
      </c>
      <c r="E36" s="464"/>
      <c r="F36" s="591"/>
      <c r="G36" s="456"/>
      <c r="H36" s="592"/>
      <c r="I36" s="245">
        <f t="shared" si="10"/>
        <v>0</v>
      </c>
      <c r="K36" s="464"/>
      <c r="L36" s="591"/>
      <c r="M36" s="456"/>
      <c r="N36" s="592"/>
      <c r="O36" s="245">
        <f t="shared" si="11"/>
        <v>0</v>
      </c>
      <c r="Q36" s="464"/>
      <c r="R36" s="591"/>
      <c r="S36" s="456"/>
      <c r="T36" s="592"/>
      <c r="U36" s="245">
        <f t="shared" si="12"/>
        <v>0</v>
      </c>
      <c r="W36" s="343">
        <f t="shared" si="13"/>
        <v>0</v>
      </c>
    </row>
    <row r="37" spans="1:23" ht="10.5" outlineLevel="1" x14ac:dyDescent="0.25">
      <c r="A37" s="153">
        <f>Budget!A37</f>
        <v>0</v>
      </c>
      <c r="B37" s="57"/>
      <c r="C37" s="350">
        <f>Budget!C62</f>
        <v>0</v>
      </c>
      <c r="E37" s="464"/>
      <c r="F37" s="591"/>
      <c r="G37" s="456"/>
      <c r="H37" s="592"/>
      <c r="I37" s="245">
        <f t="shared" si="10"/>
        <v>0</v>
      </c>
      <c r="K37" s="464"/>
      <c r="L37" s="591"/>
      <c r="M37" s="456"/>
      <c r="N37" s="592"/>
      <c r="O37" s="245">
        <f t="shared" si="11"/>
        <v>0</v>
      </c>
      <c r="Q37" s="464"/>
      <c r="R37" s="591"/>
      <c r="S37" s="456"/>
      <c r="T37" s="592"/>
      <c r="U37" s="245">
        <f t="shared" si="12"/>
        <v>0</v>
      </c>
      <c r="W37" s="343">
        <f t="shared" si="13"/>
        <v>0</v>
      </c>
    </row>
    <row r="38" spans="1:23" ht="10.5" outlineLevel="1" x14ac:dyDescent="0.25">
      <c r="A38" s="153">
        <f>Budget!A38</f>
        <v>0</v>
      </c>
      <c r="B38" s="57"/>
      <c r="C38" s="350" t="e">
        <f>Budget!#REF!</f>
        <v>#REF!</v>
      </c>
      <c r="E38" s="464"/>
      <c r="F38" s="591"/>
      <c r="G38" s="456"/>
      <c r="H38" s="592"/>
      <c r="I38" s="245">
        <f t="shared" si="10"/>
        <v>0</v>
      </c>
      <c r="K38" s="464"/>
      <c r="L38" s="591"/>
      <c r="M38" s="456"/>
      <c r="N38" s="592"/>
      <c r="O38" s="245">
        <f t="shared" si="11"/>
        <v>0</v>
      </c>
      <c r="Q38" s="464"/>
      <c r="R38" s="591"/>
      <c r="S38" s="456"/>
      <c r="T38" s="592"/>
      <c r="U38" s="245">
        <f t="shared" si="12"/>
        <v>0</v>
      </c>
      <c r="W38" s="343">
        <f t="shared" si="13"/>
        <v>0</v>
      </c>
    </row>
    <row r="39" spans="1:23" s="128" customFormat="1" ht="10.5" outlineLevel="1" x14ac:dyDescent="0.25">
      <c r="A39" s="153">
        <f>Budget!A39</f>
        <v>0</v>
      </c>
      <c r="B39" s="57"/>
      <c r="C39" s="115"/>
      <c r="D39" s="60"/>
      <c r="E39" s="464"/>
      <c r="F39" s="591"/>
      <c r="G39" s="456"/>
      <c r="H39" s="592"/>
      <c r="I39" s="245">
        <f t="shared" si="10"/>
        <v>0</v>
      </c>
      <c r="J39" s="73"/>
      <c r="K39" s="464"/>
      <c r="L39" s="591"/>
      <c r="M39" s="456"/>
      <c r="N39" s="592"/>
      <c r="O39" s="245">
        <f t="shared" si="11"/>
        <v>0</v>
      </c>
      <c r="P39" s="73"/>
      <c r="Q39" s="464"/>
      <c r="R39" s="591"/>
      <c r="S39" s="456"/>
      <c r="T39" s="592"/>
      <c r="U39" s="245">
        <f t="shared" si="12"/>
        <v>0</v>
      </c>
      <c r="V39" s="73"/>
      <c r="W39" s="343">
        <f t="shared" si="13"/>
        <v>0</v>
      </c>
    </row>
    <row r="40" spans="1:23" s="55" customFormat="1" ht="10.5" outlineLevel="1" x14ac:dyDescent="0.25">
      <c r="A40" s="153">
        <f>Budget!A40</f>
        <v>0</v>
      </c>
      <c r="B40" s="57"/>
      <c r="C40" s="351"/>
      <c r="D40" s="60"/>
      <c r="E40" s="464"/>
      <c r="F40" s="591"/>
      <c r="G40" s="456"/>
      <c r="H40" s="592"/>
      <c r="I40" s="245">
        <f t="shared" si="10"/>
        <v>0</v>
      </c>
      <c r="J40" s="73"/>
      <c r="K40" s="464"/>
      <c r="L40" s="591"/>
      <c r="M40" s="456"/>
      <c r="N40" s="592"/>
      <c r="O40" s="245">
        <f t="shared" si="11"/>
        <v>0</v>
      </c>
      <c r="P40" s="73"/>
      <c r="Q40" s="464"/>
      <c r="R40" s="591"/>
      <c r="S40" s="456"/>
      <c r="T40" s="592"/>
      <c r="U40" s="245">
        <f t="shared" si="12"/>
        <v>0</v>
      </c>
      <c r="V40" s="73"/>
      <c r="W40" s="343">
        <f t="shared" si="13"/>
        <v>0</v>
      </c>
    </row>
    <row r="41" spans="1:23" s="55" customFormat="1" ht="10.5" outlineLevel="1" x14ac:dyDescent="0.25">
      <c r="A41" s="153">
        <f>Budget!A41</f>
        <v>0</v>
      </c>
      <c r="B41" s="57"/>
      <c r="C41" s="350">
        <f>Budget!C65</f>
        <v>0</v>
      </c>
      <c r="D41" s="60"/>
      <c r="E41" s="464"/>
      <c r="F41" s="591"/>
      <c r="G41" s="456"/>
      <c r="H41" s="592"/>
      <c r="I41" s="245">
        <f t="shared" si="10"/>
        <v>0</v>
      </c>
      <c r="J41" s="73"/>
      <c r="K41" s="464"/>
      <c r="L41" s="591"/>
      <c r="M41" s="456"/>
      <c r="N41" s="592"/>
      <c r="O41" s="245">
        <f t="shared" si="11"/>
        <v>0</v>
      </c>
      <c r="P41" s="73"/>
      <c r="Q41" s="464"/>
      <c r="R41" s="591"/>
      <c r="S41" s="456"/>
      <c r="T41" s="592"/>
      <c r="U41" s="245">
        <f t="shared" si="12"/>
        <v>0</v>
      </c>
      <c r="V41" s="73"/>
      <c r="W41" s="343">
        <f t="shared" si="13"/>
        <v>0</v>
      </c>
    </row>
    <row r="42" spans="1:23" s="55" customFormat="1" ht="10.5" outlineLevel="1" x14ac:dyDescent="0.25">
      <c r="A42" s="153">
        <f>Budget!A42</f>
        <v>0</v>
      </c>
      <c r="B42" s="57"/>
      <c r="C42" s="350">
        <f>Budget!C66</f>
        <v>0</v>
      </c>
      <c r="D42" s="60"/>
      <c r="E42" s="464"/>
      <c r="F42" s="591"/>
      <c r="G42" s="456"/>
      <c r="H42" s="592"/>
      <c r="I42" s="245">
        <f t="shared" si="10"/>
        <v>0</v>
      </c>
      <c r="J42" s="73"/>
      <c r="K42" s="464"/>
      <c r="L42" s="591"/>
      <c r="M42" s="456"/>
      <c r="N42" s="592"/>
      <c r="O42" s="245">
        <f t="shared" si="11"/>
        <v>0</v>
      </c>
      <c r="P42" s="73"/>
      <c r="Q42" s="464"/>
      <c r="R42" s="591"/>
      <c r="S42" s="456"/>
      <c r="T42" s="592"/>
      <c r="U42" s="245">
        <f t="shared" si="12"/>
        <v>0</v>
      </c>
      <c r="V42" s="73"/>
      <c r="W42" s="343">
        <f t="shared" si="13"/>
        <v>0</v>
      </c>
    </row>
    <row r="43" spans="1:23" s="55" customFormat="1" ht="10.5" outlineLevel="1" x14ac:dyDescent="0.25">
      <c r="A43" s="153">
        <f>Budget!A43</f>
        <v>0</v>
      </c>
      <c r="B43" s="57"/>
      <c r="C43" s="350">
        <f>Budget!C67</f>
        <v>0</v>
      </c>
      <c r="D43" s="60"/>
      <c r="E43" s="464"/>
      <c r="F43" s="591"/>
      <c r="G43" s="456"/>
      <c r="H43" s="592"/>
      <c r="I43" s="245">
        <f t="shared" si="10"/>
        <v>0</v>
      </c>
      <c r="J43" s="73"/>
      <c r="K43" s="464"/>
      <c r="L43" s="591"/>
      <c r="M43" s="456"/>
      <c r="N43" s="592"/>
      <c r="O43" s="245">
        <f t="shared" si="11"/>
        <v>0</v>
      </c>
      <c r="P43" s="73"/>
      <c r="Q43" s="464"/>
      <c r="R43" s="591"/>
      <c r="S43" s="456"/>
      <c r="T43" s="592"/>
      <c r="U43" s="245">
        <f t="shared" si="12"/>
        <v>0</v>
      </c>
      <c r="V43" s="73"/>
      <c r="W43" s="343">
        <f t="shared" si="13"/>
        <v>0</v>
      </c>
    </row>
    <row r="44" spans="1:23" s="128" customFormat="1" ht="10.5" outlineLevel="1" x14ac:dyDescent="0.25">
      <c r="A44" s="153">
        <f>Budget!A44</f>
        <v>0</v>
      </c>
      <c r="B44" s="57"/>
      <c r="C44" s="115"/>
      <c r="D44" s="60"/>
      <c r="E44" s="464"/>
      <c r="F44" s="591"/>
      <c r="G44" s="456"/>
      <c r="H44" s="592"/>
      <c r="I44" s="245">
        <f t="shared" si="10"/>
        <v>0</v>
      </c>
      <c r="J44" s="73"/>
      <c r="K44" s="464"/>
      <c r="L44" s="591"/>
      <c r="M44" s="456"/>
      <c r="N44" s="592"/>
      <c r="O44" s="245">
        <f t="shared" si="11"/>
        <v>0</v>
      </c>
      <c r="P44" s="73"/>
      <c r="Q44" s="464"/>
      <c r="R44" s="591"/>
      <c r="S44" s="456"/>
      <c r="T44" s="592"/>
      <c r="U44" s="245">
        <f t="shared" si="12"/>
        <v>0</v>
      </c>
      <c r="V44" s="73"/>
      <c r="W44" s="343">
        <f t="shared" si="13"/>
        <v>0</v>
      </c>
    </row>
    <row r="45" spans="1:23" s="55" customFormat="1" ht="10.5" outlineLevel="1" x14ac:dyDescent="0.25">
      <c r="A45" s="153">
        <f>Budget!A45</f>
        <v>0</v>
      </c>
      <c r="B45" s="57"/>
      <c r="C45" s="118"/>
      <c r="D45" s="60"/>
      <c r="E45" s="464"/>
      <c r="F45" s="591"/>
      <c r="G45" s="456"/>
      <c r="H45" s="592"/>
      <c r="I45" s="245">
        <f t="shared" si="10"/>
        <v>0</v>
      </c>
      <c r="J45" s="73"/>
      <c r="K45" s="464"/>
      <c r="L45" s="591"/>
      <c r="M45" s="456"/>
      <c r="N45" s="592"/>
      <c r="O45" s="245">
        <f t="shared" si="11"/>
        <v>0</v>
      </c>
      <c r="P45" s="73"/>
      <c r="Q45" s="464"/>
      <c r="R45" s="591"/>
      <c r="S45" s="456"/>
      <c r="T45" s="592"/>
      <c r="U45" s="245">
        <f t="shared" si="12"/>
        <v>0</v>
      </c>
      <c r="V45" s="73"/>
      <c r="W45" s="343">
        <f t="shared" si="13"/>
        <v>0</v>
      </c>
    </row>
    <row r="46" spans="1:23" s="190" customFormat="1" ht="10.5" outlineLevel="1" x14ac:dyDescent="0.25">
      <c r="A46" s="153">
        <f>Budget!A46</f>
        <v>0</v>
      </c>
      <c r="B46" s="57"/>
      <c r="C46" s="353"/>
      <c r="D46" s="60"/>
      <c r="E46" s="464"/>
      <c r="F46" s="591"/>
      <c r="G46" s="456"/>
      <c r="H46" s="592"/>
      <c r="I46" s="245">
        <f t="shared" si="10"/>
        <v>0</v>
      </c>
      <c r="J46" s="73"/>
      <c r="K46" s="464"/>
      <c r="L46" s="591"/>
      <c r="M46" s="456"/>
      <c r="N46" s="592"/>
      <c r="O46" s="245">
        <f t="shared" si="11"/>
        <v>0</v>
      </c>
      <c r="P46" s="73"/>
      <c r="Q46" s="464"/>
      <c r="R46" s="591"/>
      <c r="S46" s="456"/>
      <c r="T46" s="592"/>
      <c r="U46" s="245">
        <f t="shared" si="12"/>
        <v>0</v>
      </c>
      <c r="V46" s="73"/>
      <c r="W46" s="343">
        <f t="shared" si="13"/>
        <v>0</v>
      </c>
    </row>
    <row r="47" spans="1:23" s="190" customFormat="1" ht="10.5" outlineLevel="1" x14ac:dyDescent="0.25">
      <c r="A47" s="153">
        <f>Budget!A47</f>
        <v>0</v>
      </c>
      <c r="B47" s="57"/>
      <c r="C47" s="118"/>
      <c r="D47" s="60"/>
      <c r="E47" s="464"/>
      <c r="F47" s="591"/>
      <c r="G47" s="456"/>
      <c r="H47" s="592"/>
      <c r="I47" s="245">
        <f t="shared" si="10"/>
        <v>0</v>
      </c>
      <c r="J47" s="73"/>
      <c r="K47" s="464"/>
      <c r="L47" s="591"/>
      <c r="M47" s="456"/>
      <c r="N47" s="592"/>
      <c r="O47" s="245">
        <f t="shared" si="11"/>
        <v>0</v>
      </c>
      <c r="P47" s="73"/>
      <c r="Q47" s="464"/>
      <c r="R47" s="591"/>
      <c r="S47" s="456"/>
      <c r="T47" s="592"/>
      <c r="U47" s="245">
        <f t="shared" si="12"/>
        <v>0</v>
      </c>
      <c r="V47" s="73"/>
      <c r="W47" s="343">
        <f t="shared" si="13"/>
        <v>0</v>
      </c>
    </row>
    <row r="48" spans="1:23" s="190" customFormat="1" ht="10.5" outlineLevel="1" x14ac:dyDescent="0.25">
      <c r="A48" s="153">
        <f>Budget!A48</f>
        <v>0</v>
      </c>
      <c r="B48" s="57"/>
      <c r="C48" s="353"/>
      <c r="D48" s="60"/>
      <c r="E48" s="464"/>
      <c r="F48" s="591"/>
      <c r="G48" s="464"/>
      <c r="H48" s="592"/>
      <c r="I48" s="245">
        <f t="shared" si="10"/>
        <v>0</v>
      </c>
      <c r="J48" s="73"/>
      <c r="K48" s="464"/>
      <c r="L48" s="591"/>
      <c r="M48" s="464"/>
      <c r="N48" s="592"/>
      <c r="O48" s="245">
        <f t="shared" si="11"/>
        <v>0</v>
      </c>
      <c r="P48" s="73"/>
      <c r="Q48" s="464"/>
      <c r="R48" s="591"/>
      <c r="S48" s="464"/>
      <c r="T48" s="592"/>
      <c r="U48" s="245">
        <f t="shared" si="12"/>
        <v>0</v>
      </c>
      <c r="V48" s="73"/>
      <c r="W48" s="343">
        <f t="shared" si="13"/>
        <v>0</v>
      </c>
    </row>
    <row r="49" spans="1:23" s="128" customFormat="1" ht="10.5" outlineLevel="1" x14ac:dyDescent="0.25">
      <c r="A49" s="153">
        <f>Budget!A49</f>
        <v>0</v>
      </c>
      <c r="B49" s="57"/>
      <c r="C49" s="115"/>
      <c r="D49" s="60"/>
      <c r="E49" s="464"/>
      <c r="F49" s="591"/>
      <c r="G49" s="464"/>
      <c r="H49" s="592"/>
      <c r="I49" s="245">
        <f t="shared" si="10"/>
        <v>0</v>
      </c>
      <c r="J49" s="73"/>
      <c r="K49" s="464"/>
      <c r="L49" s="591"/>
      <c r="M49" s="464"/>
      <c r="N49" s="592"/>
      <c r="O49" s="245">
        <f t="shared" si="11"/>
        <v>0</v>
      </c>
      <c r="P49" s="73"/>
      <c r="Q49" s="464"/>
      <c r="R49" s="591"/>
      <c r="S49" s="464"/>
      <c r="T49" s="592"/>
      <c r="U49" s="245">
        <f t="shared" si="12"/>
        <v>0</v>
      </c>
      <c r="V49" s="73"/>
      <c r="W49" s="344"/>
    </row>
    <row r="50" spans="1:23" s="128" customFormat="1" ht="10.5" outlineLevel="1" x14ac:dyDescent="0.25">
      <c r="A50" s="185"/>
      <c r="B50" s="613"/>
      <c r="C50" s="417"/>
      <c r="D50" s="60"/>
      <c r="E50" s="457"/>
      <c r="F50" s="458"/>
      <c r="G50" s="459"/>
      <c r="H50" s="143"/>
      <c r="I50" s="78"/>
      <c r="J50" s="73"/>
      <c r="K50" s="457"/>
      <c r="L50" s="458"/>
      <c r="M50" s="459"/>
      <c r="N50" s="176"/>
      <c r="O50" s="78"/>
      <c r="P50" s="73"/>
      <c r="Q50" s="457"/>
      <c r="R50" s="458"/>
      <c r="S50" s="459"/>
      <c r="T50" s="143"/>
      <c r="U50" s="78"/>
      <c r="V50" s="73"/>
      <c r="W50" s="126"/>
    </row>
    <row r="51" spans="1:23" s="55" customFormat="1" ht="11.25" customHeight="1" outlineLevel="1" x14ac:dyDescent="0.25">
      <c r="A51" s="111" t="str">
        <f>Budget!A51</f>
        <v>Honoraires de consultant (terrain)</v>
      </c>
      <c r="B51" s="611"/>
      <c r="C51" s="416"/>
      <c r="D51" s="60"/>
      <c r="E51" s="247">
        <f>SUM(E52:E54)</f>
        <v>0</v>
      </c>
      <c r="F51" s="247">
        <f t="shared" ref="F51:H51" si="14">SUM(F52:F54)</f>
        <v>0</v>
      </c>
      <c r="G51" s="247">
        <f t="shared" si="14"/>
        <v>0</v>
      </c>
      <c r="H51" s="247">
        <f t="shared" si="14"/>
        <v>0</v>
      </c>
      <c r="I51" s="245">
        <f>SUM(E51:H51)</f>
        <v>0</v>
      </c>
      <c r="J51" s="73"/>
      <c r="K51" s="247">
        <f>SUM(K52:K54)</f>
        <v>0</v>
      </c>
      <c r="L51" s="247">
        <f t="shared" ref="L51:N51" si="15">SUM(L52:L54)</f>
        <v>0</v>
      </c>
      <c r="M51" s="247">
        <f t="shared" si="15"/>
        <v>0</v>
      </c>
      <c r="N51" s="247">
        <f t="shared" si="15"/>
        <v>0</v>
      </c>
      <c r="O51" s="245">
        <f>SUM(K51:N51)</f>
        <v>0</v>
      </c>
      <c r="P51" s="73"/>
      <c r="Q51" s="247">
        <f>SUM(Q52:Q54)</f>
        <v>0</v>
      </c>
      <c r="R51" s="247">
        <f t="shared" ref="R51:T51" si="16">SUM(R52:R54)</f>
        <v>0</v>
      </c>
      <c r="S51" s="247">
        <f t="shared" si="16"/>
        <v>0</v>
      </c>
      <c r="T51" s="247">
        <f t="shared" si="16"/>
        <v>0</v>
      </c>
      <c r="U51" s="245">
        <f>SUM(Q51:T51)</f>
        <v>0</v>
      </c>
      <c r="V51" s="73"/>
      <c r="W51" s="343">
        <f t="shared" si="13"/>
        <v>0</v>
      </c>
    </row>
    <row r="52" spans="1:23" s="190" customFormat="1" ht="10.5" outlineLevel="1" x14ac:dyDescent="0.25">
      <c r="A52" s="153">
        <f>Budget!A52</f>
        <v>0</v>
      </c>
      <c r="B52" s="57"/>
      <c r="C52" s="353"/>
      <c r="D52" s="60"/>
      <c r="E52" s="464"/>
      <c r="F52" s="591"/>
      <c r="G52" s="456"/>
      <c r="H52" s="592"/>
      <c r="I52" s="244">
        <f t="shared" ref="I52" si="17">SUM(E52:H52)</f>
        <v>0</v>
      </c>
      <c r="J52" s="73"/>
      <c r="K52" s="464"/>
      <c r="L52" s="591"/>
      <c r="M52" s="456"/>
      <c r="N52" s="592"/>
      <c r="O52" s="244">
        <f t="shared" ref="O52:O54" si="18">SUM(K52:N52)</f>
        <v>0</v>
      </c>
      <c r="P52" s="73"/>
      <c r="Q52" s="464"/>
      <c r="R52" s="591"/>
      <c r="S52" s="456"/>
      <c r="T52" s="592"/>
      <c r="U52" s="244">
        <f t="shared" ref="U52:U54" si="19">SUM(Q52:T52)</f>
        <v>0</v>
      </c>
      <c r="V52" s="73"/>
      <c r="W52" s="343">
        <f t="shared" si="13"/>
        <v>0</v>
      </c>
    </row>
    <row r="53" spans="1:23" s="128" customFormat="1" ht="10.5" outlineLevel="1" x14ac:dyDescent="0.25">
      <c r="A53" s="153">
        <f>Budget!A53</f>
        <v>0</v>
      </c>
      <c r="B53" s="57"/>
      <c r="C53" s="115"/>
      <c r="D53" s="60"/>
      <c r="E53" s="464"/>
      <c r="F53" s="591"/>
      <c r="G53" s="456"/>
      <c r="H53" s="592"/>
      <c r="I53" s="244">
        <f t="shared" ref="I53:I54" si="20">SUM(E53:H53)</f>
        <v>0</v>
      </c>
      <c r="J53" s="73"/>
      <c r="K53" s="464"/>
      <c r="L53" s="591"/>
      <c r="M53" s="456"/>
      <c r="N53" s="592"/>
      <c r="O53" s="244">
        <f t="shared" si="18"/>
        <v>0</v>
      </c>
      <c r="P53" s="73"/>
      <c r="Q53" s="464"/>
      <c r="R53" s="591"/>
      <c r="S53" s="456"/>
      <c r="T53" s="592"/>
      <c r="U53" s="244">
        <f t="shared" si="19"/>
        <v>0</v>
      </c>
      <c r="V53" s="73"/>
      <c r="W53" s="343">
        <f t="shared" si="13"/>
        <v>0</v>
      </c>
    </row>
    <row r="54" spans="1:23" s="128" customFormat="1" ht="10.5" outlineLevel="1" x14ac:dyDescent="0.25">
      <c r="A54" s="153">
        <f>Budget!A54</f>
        <v>0</v>
      </c>
      <c r="B54" s="57"/>
      <c r="C54" s="115"/>
      <c r="D54" s="60"/>
      <c r="E54" s="464"/>
      <c r="F54" s="591"/>
      <c r="G54" s="456"/>
      <c r="H54" s="592"/>
      <c r="I54" s="244">
        <f t="shared" si="20"/>
        <v>0</v>
      </c>
      <c r="J54" s="73"/>
      <c r="K54" s="464"/>
      <c r="L54" s="591"/>
      <c r="M54" s="456"/>
      <c r="N54" s="592"/>
      <c r="O54" s="244">
        <f t="shared" si="18"/>
        <v>0</v>
      </c>
      <c r="P54" s="73"/>
      <c r="Q54" s="464"/>
      <c r="R54" s="591"/>
      <c r="S54" s="456"/>
      <c r="T54" s="592"/>
      <c r="U54" s="244">
        <f t="shared" si="19"/>
        <v>0</v>
      </c>
      <c r="V54" s="73"/>
      <c r="W54" s="343">
        <f t="shared" si="13"/>
        <v>0</v>
      </c>
    </row>
    <row r="55" spans="1:23" s="128" customFormat="1" ht="10.5" outlineLevel="1" x14ac:dyDescent="0.25">
      <c r="A55" s="75"/>
      <c r="B55" s="614"/>
      <c r="C55" s="418"/>
      <c r="D55" s="60"/>
      <c r="E55" s="463"/>
      <c r="F55" s="458"/>
      <c r="G55" s="459"/>
      <c r="H55" s="143"/>
      <c r="I55" s="78"/>
      <c r="J55" s="73"/>
      <c r="K55" s="463"/>
      <c r="L55" s="458"/>
      <c r="M55" s="459"/>
      <c r="N55" s="143"/>
      <c r="O55" s="78"/>
      <c r="P55" s="73"/>
      <c r="Q55" s="463"/>
      <c r="R55" s="458"/>
      <c r="S55" s="459"/>
      <c r="T55" s="143"/>
      <c r="U55" s="78"/>
      <c r="V55" s="73"/>
      <c r="W55" s="123"/>
    </row>
    <row r="56" spans="1:23" s="55" customFormat="1" ht="11.25" customHeight="1" outlineLevel="1" x14ac:dyDescent="0.25">
      <c r="A56" s="111" t="str">
        <f>Budget!A56</f>
        <v xml:space="preserve">Déplacements </v>
      </c>
      <c r="B56" s="611"/>
      <c r="C56" s="416"/>
      <c r="D56" s="60"/>
      <c r="E56" s="247">
        <f>SUM(E57:E60)</f>
        <v>0</v>
      </c>
      <c r="F56" s="247">
        <f t="shared" ref="F56:H56" si="21">SUM(F57:F60)</f>
        <v>0</v>
      </c>
      <c r="G56" s="247">
        <f t="shared" si="21"/>
        <v>0</v>
      </c>
      <c r="H56" s="247">
        <f t="shared" si="21"/>
        <v>0</v>
      </c>
      <c r="I56" s="245">
        <f>SUM(E56:H56)</f>
        <v>0</v>
      </c>
      <c r="J56" s="73"/>
      <c r="K56" s="247">
        <f>SUM(K57:K60)</f>
        <v>0</v>
      </c>
      <c r="L56" s="247">
        <f t="shared" ref="L56" si="22">SUM(L57:L60)</f>
        <v>0</v>
      </c>
      <c r="M56" s="247">
        <f t="shared" ref="M56" si="23">SUM(M57:M60)</f>
        <v>0</v>
      </c>
      <c r="N56" s="247">
        <f t="shared" ref="N56" si="24">SUM(N57:N60)</f>
        <v>0</v>
      </c>
      <c r="O56" s="245">
        <f>SUM(K56:N56)</f>
        <v>0</v>
      </c>
      <c r="P56" s="73"/>
      <c r="Q56" s="247">
        <f>SUM(Q57:Q60)</f>
        <v>0</v>
      </c>
      <c r="R56" s="247">
        <f t="shared" ref="R56" si="25">SUM(R57:R60)</f>
        <v>0</v>
      </c>
      <c r="S56" s="247">
        <f t="shared" ref="S56" si="26">SUM(S57:S60)</f>
        <v>0</v>
      </c>
      <c r="T56" s="247">
        <f t="shared" ref="T56" si="27">SUM(T57:T60)</f>
        <v>0</v>
      </c>
      <c r="U56" s="245">
        <f>SUM(Q56:T56)</f>
        <v>0</v>
      </c>
      <c r="V56" s="73"/>
      <c r="W56" s="343">
        <f t="shared" si="13"/>
        <v>0</v>
      </c>
    </row>
    <row r="57" spans="1:23" s="128" customFormat="1" ht="10.5" outlineLevel="1" x14ac:dyDescent="0.25">
      <c r="A57" s="153">
        <f>Budget!A57</f>
        <v>0</v>
      </c>
      <c r="B57" s="57"/>
      <c r="C57" s="115"/>
      <c r="D57" s="60"/>
      <c r="E57" s="464"/>
      <c r="F57" s="464"/>
      <c r="G57" s="464"/>
      <c r="H57" s="464"/>
      <c r="I57" s="244">
        <f t="shared" ref="I57:I60" si="28">SUM(E57:H57)</f>
        <v>0</v>
      </c>
      <c r="J57" s="73"/>
      <c r="K57" s="464"/>
      <c r="L57" s="464"/>
      <c r="M57" s="464"/>
      <c r="N57" s="464"/>
      <c r="O57" s="244">
        <f t="shared" ref="O57:O60" si="29">SUM(K57:N57)</f>
        <v>0</v>
      </c>
      <c r="P57" s="73"/>
      <c r="Q57" s="464"/>
      <c r="R57" s="464"/>
      <c r="S57" s="464"/>
      <c r="T57" s="464"/>
      <c r="U57" s="244">
        <f t="shared" ref="U57:U60" si="30">SUM(Q57:T57)</f>
        <v>0</v>
      </c>
      <c r="V57" s="73"/>
      <c r="W57" s="343">
        <f t="shared" si="13"/>
        <v>0</v>
      </c>
    </row>
    <row r="58" spans="1:23" ht="10.5" outlineLevel="1" x14ac:dyDescent="0.25">
      <c r="A58" s="153">
        <f>Budget!A58</f>
        <v>0</v>
      </c>
      <c r="B58" s="57"/>
      <c r="C58" s="120"/>
      <c r="E58" s="464"/>
      <c r="F58" s="464"/>
      <c r="G58" s="464"/>
      <c r="H58" s="464"/>
      <c r="I58" s="244">
        <f t="shared" si="28"/>
        <v>0</v>
      </c>
      <c r="K58" s="464"/>
      <c r="L58" s="464"/>
      <c r="M58" s="464"/>
      <c r="N58" s="464"/>
      <c r="O58" s="244">
        <f t="shared" si="29"/>
        <v>0</v>
      </c>
      <c r="Q58" s="464"/>
      <c r="R58" s="464"/>
      <c r="S58" s="464"/>
      <c r="T58" s="464"/>
      <c r="U58" s="244">
        <f t="shared" si="30"/>
        <v>0</v>
      </c>
      <c r="W58" s="343">
        <f t="shared" si="13"/>
        <v>0</v>
      </c>
    </row>
    <row r="59" spans="1:23" s="128" customFormat="1" ht="10.5" outlineLevel="1" x14ac:dyDescent="0.25">
      <c r="A59" s="153">
        <f>Budget!A59</f>
        <v>0</v>
      </c>
      <c r="B59" s="57"/>
      <c r="C59" s="115"/>
      <c r="D59" s="60"/>
      <c r="E59" s="464"/>
      <c r="F59" s="464"/>
      <c r="G59" s="464"/>
      <c r="H59" s="464"/>
      <c r="I59" s="244">
        <f t="shared" si="28"/>
        <v>0</v>
      </c>
      <c r="J59" s="73"/>
      <c r="K59" s="464"/>
      <c r="L59" s="464"/>
      <c r="M59" s="464"/>
      <c r="N59" s="464"/>
      <c r="O59" s="244">
        <f t="shared" si="29"/>
        <v>0</v>
      </c>
      <c r="P59" s="73"/>
      <c r="Q59" s="464"/>
      <c r="R59" s="464"/>
      <c r="S59" s="464"/>
      <c r="T59" s="464"/>
      <c r="U59" s="244">
        <f t="shared" si="30"/>
        <v>0</v>
      </c>
      <c r="V59" s="73"/>
      <c r="W59" s="343">
        <f t="shared" si="13"/>
        <v>0</v>
      </c>
    </row>
    <row r="60" spans="1:23" ht="10.5" outlineLevel="1" x14ac:dyDescent="0.25">
      <c r="A60" s="153">
        <f>Budget!A60</f>
        <v>0</v>
      </c>
      <c r="B60" s="57"/>
      <c r="C60" s="120"/>
      <c r="E60" s="464"/>
      <c r="F60" s="464"/>
      <c r="G60" s="464"/>
      <c r="H60" s="464"/>
      <c r="I60" s="244">
        <f t="shared" si="28"/>
        <v>0</v>
      </c>
      <c r="K60" s="464"/>
      <c r="L60" s="464"/>
      <c r="M60" s="464"/>
      <c r="N60" s="464"/>
      <c r="O60" s="244">
        <f t="shared" si="29"/>
        <v>0</v>
      </c>
      <c r="Q60" s="464"/>
      <c r="R60" s="464"/>
      <c r="S60" s="464"/>
      <c r="T60" s="464"/>
      <c r="U60" s="244">
        <f t="shared" si="30"/>
        <v>0</v>
      </c>
      <c r="W60" s="343">
        <f t="shared" si="13"/>
        <v>0</v>
      </c>
    </row>
    <row r="61" spans="1:23" s="128" customFormat="1" ht="10.5" outlineLevel="1" x14ac:dyDescent="0.25">
      <c r="A61" s="75"/>
      <c r="B61" s="614"/>
      <c r="C61" s="418"/>
      <c r="D61" s="60"/>
      <c r="E61" s="463"/>
      <c r="F61" s="458"/>
      <c r="G61" s="459"/>
      <c r="H61" s="143"/>
      <c r="I61" s="78"/>
      <c r="J61" s="73"/>
      <c r="K61" s="463"/>
      <c r="L61" s="458"/>
      <c r="M61" s="459"/>
      <c r="N61" s="459"/>
      <c r="O61" s="78"/>
      <c r="P61" s="73"/>
      <c r="Q61" s="463"/>
      <c r="R61" s="458"/>
      <c r="S61" s="459"/>
      <c r="T61" s="459"/>
      <c r="U61" s="78"/>
      <c r="V61" s="73"/>
      <c r="W61" s="123"/>
    </row>
    <row r="62" spans="1:23" s="55" customFormat="1" ht="10.5" outlineLevel="1" x14ac:dyDescent="0.25">
      <c r="A62" s="679" t="str">
        <f>Budget!A62</f>
        <v>RER</v>
      </c>
      <c r="B62" s="680"/>
      <c r="C62" s="681"/>
      <c r="D62" s="65"/>
      <c r="E62" s="682"/>
      <c r="F62" s="682"/>
      <c r="G62" s="682"/>
      <c r="H62" s="700"/>
      <c r="I62" s="683">
        <f>SUM(E62:H62)</f>
        <v>0</v>
      </c>
      <c r="J62" s="65"/>
      <c r="K62" s="682"/>
      <c r="L62" s="682"/>
      <c r="M62" s="682"/>
      <c r="N62" s="700"/>
      <c r="O62" s="683">
        <f>SUM(K62:N62)</f>
        <v>0</v>
      </c>
      <c r="P62" s="65"/>
      <c r="Q62" s="682"/>
      <c r="R62" s="682"/>
      <c r="S62" s="682"/>
      <c r="T62" s="700"/>
      <c r="U62" s="683">
        <f>SUM(Q62:T62)</f>
        <v>0</v>
      </c>
      <c r="V62" s="684"/>
      <c r="W62" s="685">
        <f t="shared" ref="W62" si="31">U62+O62+I62</f>
        <v>0</v>
      </c>
    </row>
    <row r="63" spans="1:23" s="128" customFormat="1" ht="10.5" outlineLevel="1" x14ac:dyDescent="0.25">
      <c r="A63" s="185"/>
      <c r="B63" s="613"/>
      <c r="C63" s="417"/>
      <c r="D63" s="60"/>
      <c r="E63" s="457"/>
      <c r="F63" s="458"/>
      <c r="G63" s="459"/>
      <c r="H63" s="101"/>
      <c r="I63" s="78"/>
      <c r="J63" s="73"/>
      <c r="K63" s="457"/>
      <c r="L63" s="458"/>
      <c r="M63" s="459"/>
      <c r="N63" s="101"/>
      <c r="O63" s="78"/>
      <c r="P63" s="73"/>
      <c r="Q63" s="457"/>
      <c r="R63" s="458"/>
      <c r="S63" s="459"/>
      <c r="T63" s="101"/>
      <c r="U63" s="78"/>
      <c r="V63" s="73"/>
      <c r="W63" s="123"/>
    </row>
    <row r="64" spans="1:23" s="55" customFormat="1" ht="11.25" customHeight="1" outlineLevel="1" x14ac:dyDescent="0.25">
      <c r="A64" s="111" t="str">
        <f>Budget!A64</f>
        <v>Location (terrain)</v>
      </c>
      <c r="B64" s="611"/>
      <c r="C64" s="416"/>
      <c r="D64" s="60"/>
      <c r="E64" s="247">
        <f>SUM(E65:E67)</f>
        <v>0</v>
      </c>
      <c r="F64" s="247">
        <f t="shared" ref="F64" si="32">SUM(F65:F67)</f>
        <v>0</v>
      </c>
      <c r="G64" s="247">
        <f t="shared" ref="G64" si="33">SUM(G65:G67)</f>
        <v>0</v>
      </c>
      <c r="H64" s="247">
        <f t="shared" ref="H64" si="34">SUM(H65:H67)</f>
        <v>0</v>
      </c>
      <c r="I64" s="245">
        <f>SUM(E64:H64)</f>
        <v>0</v>
      </c>
      <c r="J64" s="73"/>
      <c r="K64" s="247">
        <f>SUM(K65:K67)</f>
        <v>0</v>
      </c>
      <c r="L64" s="247">
        <f t="shared" ref="L64" si="35">SUM(L65:L67)</f>
        <v>0</v>
      </c>
      <c r="M64" s="247">
        <f t="shared" ref="M64" si="36">SUM(M65:M67)</f>
        <v>0</v>
      </c>
      <c r="N64" s="247">
        <f t="shared" ref="N64" si="37">SUM(N65:N67)</f>
        <v>0</v>
      </c>
      <c r="O64" s="245">
        <f>SUM(K64:N64)</f>
        <v>0</v>
      </c>
      <c r="P64" s="73"/>
      <c r="Q64" s="247">
        <f>SUM(Q65:Q67)</f>
        <v>0</v>
      </c>
      <c r="R64" s="247">
        <f t="shared" ref="R64" si="38">SUM(R65:R67)</f>
        <v>0</v>
      </c>
      <c r="S64" s="247">
        <f t="shared" ref="S64" si="39">SUM(S65:S67)</f>
        <v>0</v>
      </c>
      <c r="T64" s="247">
        <f t="shared" ref="T64" si="40">SUM(T65:T67)</f>
        <v>0</v>
      </c>
      <c r="U64" s="245">
        <f>SUM(Q64:T64)</f>
        <v>0</v>
      </c>
      <c r="V64" s="73"/>
      <c r="W64" s="343">
        <f t="shared" ref="W64:W85" si="41">U64+O64+I64</f>
        <v>0</v>
      </c>
    </row>
    <row r="65" spans="1:24" s="128" customFormat="1" ht="10.5" outlineLevel="1" x14ac:dyDescent="0.25">
      <c r="A65" s="153">
        <f>Budget!A65</f>
        <v>0</v>
      </c>
      <c r="B65" s="57"/>
      <c r="C65" s="115"/>
      <c r="D65" s="60"/>
      <c r="E65" s="464"/>
      <c r="F65" s="464"/>
      <c r="G65" s="464"/>
      <c r="H65" s="464"/>
      <c r="I65" s="245">
        <f t="shared" ref="I65:I67" si="42">SUM(E65:H65)</f>
        <v>0</v>
      </c>
      <c r="J65" s="73"/>
      <c r="K65" s="464"/>
      <c r="L65" s="464"/>
      <c r="M65" s="464"/>
      <c r="N65" s="464"/>
      <c r="O65" s="245">
        <f t="shared" ref="O65:O67" si="43">SUM(K65:N65)</f>
        <v>0</v>
      </c>
      <c r="P65" s="73"/>
      <c r="Q65" s="464"/>
      <c r="R65" s="464"/>
      <c r="S65" s="464"/>
      <c r="T65" s="464"/>
      <c r="U65" s="245">
        <f t="shared" ref="U65:U67" si="44">SUM(Q65:T65)</f>
        <v>0</v>
      </c>
      <c r="V65" s="73"/>
      <c r="W65" s="343">
        <f t="shared" si="41"/>
        <v>0</v>
      </c>
    </row>
    <row r="66" spans="1:24" ht="10.5" outlineLevel="1" x14ac:dyDescent="0.25">
      <c r="A66" s="153">
        <f>Budget!A66</f>
        <v>0</v>
      </c>
      <c r="B66" s="57"/>
      <c r="C66" s="117"/>
      <c r="D66" s="60"/>
      <c r="E66" s="464"/>
      <c r="F66" s="464"/>
      <c r="G66" s="464"/>
      <c r="H66" s="464"/>
      <c r="I66" s="245">
        <f t="shared" si="42"/>
        <v>0</v>
      </c>
      <c r="J66" s="73"/>
      <c r="K66" s="464"/>
      <c r="L66" s="464"/>
      <c r="M66" s="464"/>
      <c r="N66" s="464"/>
      <c r="O66" s="245">
        <f t="shared" si="43"/>
        <v>0</v>
      </c>
      <c r="P66" s="73"/>
      <c r="Q66" s="464"/>
      <c r="R66" s="464"/>
      <c r="S66" s="464"/>
      <c r="T66" s="464"/>
      <c r="U66" s="245">
        <f t="shared" si="44"/>
        <v>0</v>
      </c>
      <c r="V66" s="73"/>
      <c r="W66" s="343">
        <f t="shared" si="41"/>
        <v>0</v>
      </c>
    </row>
    <row r="67" spans="1:24" s="128" customFormat="1" ht="10.5" outlineLevel="1" x14ac:dyDescent="0.25">
      <c r="A67" s="153">
        <f>Budget!A67</f>
        <v>0</v>
      </c>
      <c r="B67" s="57"/>
      <c r="C67" s="115"/>
      <c r="D67" s="60"/>
      <c r="E67" s="464"/>
      <c r="F67" s="464"/>
      <c r="G67" s="464"/>
      <c r="H67" s="464"/>
      <c r="I67" s="245">
        <f t="shared" si="42"/>
        <v>0</v>
      </c>
      <c r="J67" s="73"/>
      <c r="K67" s="464"/>
      <c r="L67" s="464"/>
      <c r="M67" s="464"/>
      <c r="N67" s="464"/>
      <c r="O67" s="245">
        <f t="shared" si="43"/>
        <v>0</v>
      </c>
      <c r="P67" s="73"/>
      <c r="Q67" s="464"/>
      <c r="R67" s="464"/>
      <c r="S67" s="464"/>
      <c r="T67" s="464"/>
      <c r="U67" s="245">
        <f t="shared" si="44"/>
        <v>0</v>
      </c>
      <c r="V67" s="73"/>
      <c r="W67" s="343">
        <f t="shared" si="41"/>
        <v>0</v>
      </c>
    </row>
    <row r="68" spans="1:24" s="190" customFormat="1" ht="10.5" outlineLevel="1" x14ac:dyDescent="0.25">
      <c r="A68" s="187"/>
      <c r="B68" s="615"/>
      <c r="C68" s="406"/>
      <c r="D68" s="60"/>
      <c r="E68" s="471"/>
      <c r="F68" s="472"/>
      <c r="G68" s="473"/>
      <c r="H68" s="188"/>
      <c r="I68" s="78"/>
      <c r="J68" s="73"/>
      <c r="K68" s="471"/>
      <c r="L68" s="472"/>
      <c r="M68" s="473"/>
      <c r="N68" s="702"/>
      <c r="O68" s="78"/>
      <c r="P68" s="73"/>
      <c r="Q68" s="471"/>
      <c r="R68" s="472"/>
      <c r="S68" s="473"/>
      <c r="T68" s="702"/>
      <c r="U68" s="78"/>
      <c r="V68" s="73"/>
      <c r="W68" s="123"/>
    </row>
    <row r="69" spans="1:24" s="55" customFormat="1" ht="11.25" customHeight="1" outlineLevel="1" x14ac:dyDescent="0.25">
      <c r="A69" s="111" t="str">
        <f>Budget!A69</f>
        <v>Évaluation interne</v>
      </c>
      <c r="B69" s="57"/>
      <c r="C69" s="416"/>
      <c r="D69" s="60"/>
      <c r="E69" s="701"/>
      <c r="F69" s="701"/>
      <c r="G69" s="701"/>
      <c r="H69" s="701"/>
      <c r="I69" s="245">
        <f>SUM(E69:H69)</f>
        <v>0</v>
      </c>
      <c r="J69" s="73"/>
      <c r="K69" s="701"/>
      <c r="L69" s="701"/>
      <c r="M69" s="701"/>
      <c r="N69" s="701"/>
      <c r="O69" s="245">
        <f>SUM(K69:N69)</f>
        <v>0</v>
      </c>
      <c r="P69" s="73"/>
      <c r="Q69" s="701"/>
      <c r="R69" s="701"/>
      <c r="S69" s="701"/>
      <c r="T69" s="701"/>
      <c r="U69" s="245">
        <f>SUM(Q69:T69)</f>
        <v>0</v>
      </c>
      <c r="V69" s="73"/>
      <c r="W69" s="343">
        <f t="shared" si="41"/>
        <v>0</v>
      </c>
    </row>
    <row r="70" spans="1:24" s="128" customFormat="1" ht="10.5" outlineLevel="1" x14ac:dyDescent="0.25">
      <c r="A70" s="153"/>
      <c r="B70" s="101"/>
      <c r="C70" s="115"/>
      <c r="D70" s="60"/>
      <c r="E70" s="457"/>
      <c r="F70" s="458"/>
      <c r="G70" s="459"/>
      <c r="H70" s="459"/>
      <c r="I70" s="207"/>
      <c r="J70" s="73"/>
      <c r="K70" s="457"/>
      <c r="L70" s="458"/>
      <c r="M70" s="459"/>
      <c r="N70" s="459"/>
      <c r="O70" s="207"/>
      <c r="P70" s="73"/>
      <c r="Q70" s="457"/>
      <c r="R70" s="458"/>
      <c r="S70" s="459"/>
      <c r="T70" s="459"/>
      <c r="U70" s="207"/>
      <c r="V70" s="73"/>
      <c r="W70" s="344"/>
    </row>
    <row r="71" spans="1:24" s="55" customFormat="1" ht="11.25" customHeight="1" outlineLevel="1" x14ac:dyDescent="0.25">
      <c r="A71" s="111" t="str">
        <f>Budget!A71</f>
        <v>Évaluation externe</v>
      </c>
      <c r="B71" s="57"/>
      <c r="C71" s="416"/>
      <c r="D71" s="60"/>
      <c r="E71" s="701"/>
      <c r="F71" s="701"/>
      <c r="G71" s="701"/>
      <c r="H71" s="701"/>
      <c r="I71" s="245">
        <f>SUM(E71:H71)</f>
        <v>0</v>
      </c>
      <c r="J71" s="73"/>
      <c r="K71" s="701"/>
      <c r="L71" s="701"/>
      <c r="M71" s="701"/>
      <c r="N71" s="701"/>
      <c r="O71" s="245">
        <f>SUM(K71:N71)</f>
        <v>0</v>
      </c>
      <c r="P71" s="73"/>
      <c r="Q71" s="701"/>
      <c r="R71" s="701"/>
      <c r="S71" s="701"/>
      <c r="T71" s="701"/>
      <c r="U71" s="245">
        <f>SUM(Q71:T71)</f>
        <v>0</v>
      </c>
      <c r="V71" s="73"/>
      <c r="W71" s="343">
        <f t="shared" si="41"/>
        <v>0</v>
      </c>
    </row>
    <row r="72" spans="1:24" s="128" customFormat="1" ht="11" outlineLevel="1" thickBot="1" x14ac:dyDescent="0.3">
      <c r="A72" s="153"/>
      <c r="B72" s="101"/>
      <c r="C72" s="115"/>
      <c r="D72" s="60"/>
      <c r="E72" s="457"/>
      <c r="F72" s="458"/>
      <c r="G72" s="459"/>
      <c r="H72" s="459"/>
      <c r="I72" s="207"/>
      <c r="J72" s="73"/>
      <c r="K72" s="457"/>
      <c r="L72" s="458"/>
      <c r="M72" s="459"/>
      <c r="N72" s="459"/>
      <c r="O72" s="207"/>
      <c r="P72" s="73"/>
      <c r="Q72" s="457"/>
      <c r="R72" s="458"/>
      <c r="S72" s="459"/>
      <c r="T72" s="459"/>
      <c r="U72" s="207"/>
      <c r="V72" s="73"/>
      <c r="W72" s="344"/>
    </row>
    <row r="73" spans="1:24" ht="11.25" customHeight="1" x14ac:dyDescent="0.25">
      <c r="A73" s="642" t="str">
        <f>Budget!A73</f>
        <v>Dépenses matériel terrain</v>
      </c>
      <c r="B73" s="617"/>
      <c r="C73" s="422"/>
      <c r="D73" s="242"/>
      <c r="E73" s="689">
        <f>SUM(E74:E85)</f>
        <v>0</v>
      </c>
      <c r="F73" s="689">
        <f t="shared" ref="F73:H73" si="45">SUM(F74:F85)</f>
        <v>0</v>
      </c>
      <c r="G73" s="689">
        <f t="shared" si="45"/>
        <v>0</v>
      </c>
      <c r="H73" s="689">
        <f t="shared" si="45"/>
        <v>0</v>
      </c>
      <c r="I73" s="245">
        <f>SUM(E73:H73)</f>
        <v>0</v>
      </c>
      <c r="J73" s="74"/>
      <c r="K73" s="689">
        <f>SUM(K74:K85)</f>
        <v>0</v>
      </c>
      <c r="L73" s="689">
        <f t="shared" ref="L73" si="46">SUM(L74:L85)</f>
        <v>0</v>
      </c>
      <c r="M73" s="689">
        <f t="shared" ref="M73" si="47">SUM(M74:M85)</f>
        <v>0</v>
      </c>
      <c r="N73" s="689">
        <f t="shared" ref="N73" si="48">SUM(N74:N85)</f>
        <v>0</v>
      </c>
      <c r="O73" s="245">
        <f>SUM(K73:N73)</f>
        <v>0</v>
      </c>
      <c r="P73" s="74"/>
      <c r="Q73" s="689">
        <f>SUM(Q74:Q85)</f>
        <v>0</v>
      </c>
      <c r="R73" s="689">
        <f t="shared" ref="R73" si="49">SUM(R74:R85)</f>
        <v>0</v>
      </c>
      <c r="S73" s="689">
        <f t="shared" ref="S73" si="50">SUM(S74:S85)</f>
        <v>0</v>
      </c>
      <c r="T73" s="689">
        <f t="shared" ref="T73" si="51">SUM(T74:T85)</f>
        <v>0</v>
      </c>
      <c r="U73" s="245">
        <f>SUM(Q73:T73)</f>
        <v>0</v>
      </c>
      <c r="V73" s="74"/>
      <c r="W73" s="690">
        <f t="shared" si="41"/>
        <v>0</v>
      </c>
    </row>
    <row r="74" spans="1:24" ht="10.5" outlineLevel="1" x14ac:dyDescent="0.25">
      <c r="A74" s="153">
        <f>Budget!A74</f>
        <v>0</v>
      </c>
      <c r="B74" s="57"/>
      <c r="C74" s="120"/>
      <c r="E74" s="464"/>
      <c r="F74" s="464"/>
      <c r="G74" s="464"/>
      <c r="H74" s="464"/>
      <c r="I74" s="245">
        <f t="shared" ref="I74:I85" si="52">SUM(E74:H74)</f>
        <v>0</v>
      </c>
      <c r="K74" s="464"/>
      <c r="L74" s="464"/>
      <c r="M74" s="464"/>
      <c r="N74" s="464"/>
      <c r="O74" s="245">
        <f t="shared" ref="O74:O85" si="53">SUM(K74:N74)</f>
        <v>0</v>
      </c>
      <c r="Q74" s="464"/>
      <c r="R74" s="464"/>
      <c r="S74" s="464"/>
      <c r="T74" s="464"/>
      <c r="U74" s="245">
        <f t="shared" ref="U74:U85" si="54">SUM(Q74:T74)</f>
        <v>0</v>
      </c>
      <c r="W74" s="343">
        <f t="shared" si="41"/>
        <v>0</v>
      </c>
    </row>
    <row r="75" spans="1:24" s="128" customFormat="1" ht="10.5" outlineLevel="1" x14ac:dyDescent="0.25">
      <c r="A75" s="153">
        <f>Budget!A75</f>
        <v>0</v>
      </c>
      <c r="B75" s="57"/>
      <c r="C75" s="115"/>
      <c r="D75" s="60"/>
      <c r="E75" s="464"/>
      <c r="F75" s="464"/>
      <c r="G75" s="464"/>
      <c r="H75" s="464"/>
      <c r="I75" s="245">
        <f t="shared" si="52"/>
        <v>0</v>
      </c>
      <c r="J75" s="73"/>
      <c r="K75" s="464"/>
      <c r="L75" s="464"/>
      <c r="M75" s="464"/>
      <c r="N75" s="464"/>
      <c r="O75" s="245">
        <f t="shared" si="53"/>
        <v>0</v>
      </c>
      <c r="P75" s="73"/>
      <c r="Q75" s="464"/>
      <c r="R75" s="464"/>
      <c r="S75" s="464"/>
      <c r="T75" s="464"/>
      <c r="U75" s="245">
        <f t="shared" si="54"/>
        <v>0</v>
      </c>
      <c r="V75" s="73"/>
      <c r="W75" s="343">
        <f t="shared" si="41"/>
        <v>0</v>
      </c>
    </row>
    <row r="76" spans="1:24" ht="10.5" outlineLevel="1" x14ac:dyDescent="0.25">
      <c r="A76" s="153">
        <f>Budget!A76</f>
        <v>0</v>
      </c>
      <c r="B76" s="57"/>
      <c r="C76" s="354"/>
      <c r="E76" s="464"/>
      <c r="F76" s="464"/>
      <c r="G76" s="464"/>
      <c r="H76" s="464"/>
      <c r="I76" s="245">
        <f t="shared" si="52"/>
        <v>0</v>
      </c>
      <c r="K76" s="464"/>
      <c r="L76" s="464"/>
      <c r="M76" s="464"/>
      <c r="N76" s="464"/>
      <c r="O76" s="245">
        <f t="shared" si="53"/>
        <v>0</v>
      </c>
      <c r="Q76" s="464"/>
      <c r="R76" s="464"/>
      <c r="S76" s="464"/>
      <c r="T76" s="464"/>
      <c r="U76" s="245">
        <f t="shared" si="54"/>
        <v>0</v>
      </c>
      <c r="W76" s="343">
        <f t="shared" si="41"/>
        <v>0</v>
      </c>
    </row>
    <row r="77" spans="1:24" s="128" customFormat="1" ht="10.5" outlineLevel="1" x14ac:dyDescent="0.25">
      <c r="A77" s="153">
        <f>Budget!A77</f>
        <v>0</v>
      </c>
      <c r="B77" s="57"/>
      <c r="C77" s="116"/>
      <c r="D77" s="60"/>
      <c r="E77" s="464"/>
      <c r="F77" s="464"/>
      <c r="G77" s="464"/>
      <c r="H77" s="464"/>
      <c r="I77" s="245">
        <f t="shared" si="52"/>
        <v>0</v>
      </c>
      <c r="J77" s="73"/>
      <c r="K77" s="464"/>
      <c r="L77" s="464"/>
      <c r="M77" s="464"/>
      <c r="N77" s="464"/>
      <c r="O77" s="245">
        <f t="shared" si="53"/>
        <v>0</v>
      </c>
      <c r="P77" s="73"/>
      <c r="Q77" s="464"/>
      <c r="R77" s="464"/>
      <c r="S77" s="464"/>
      <c r="T77" s="464"/>
      <c r="U77" s="245">
        <f t="shared" si="54"/>
        <v>0</v>
      </c>
      <c r="V77" s="73"/>
      <c r="W77" s="343">
        <f t="shared" si="41"/>
        <v>0</v>
      </c>
    </row>
    <row r="78" spans="1:24" s="128" customFormat="1" ht="10.5" outlineLevel="1" x14ac:dyDescent="0.25">
      <c r="A78" s="153">
        <f>Budget!A78</f>
        <v>0</v>
      </c>
      <c r="B78" s="57"/>
      <c r="C78" s="355"/>
      <c r="D78" s="129"/>
      <c r="E78" s="464"/>
      <c r="F78" s="464"/>
      <c r="G78" s="464"/>
      <c r="H78" s="464"/>
      <c r="I78" s="245">
        <f t="shared" si="52"/>
        <v>0</v>
      </c>
      <c r="J78" s="82"/>
      <c r="K78" s="464"/>
      <c r="L78" s="464"/>
      <c r="M78" s="464"/>
      <c r="N78" s="464"/>
      <c r="O78" s="245">
        <f t="shared" si="53"/>
        <v>0</v>
      </c>
      <c r="P78" s="82"/>
      <c r="Q78" s="464"/>
      <c r="R78" s="464"/>
      <c r="S78" s="464"/>
      <c r="T78" s="464"/>
      <c r="U78" s="245">
        <f t="shared" si="54"/>
        <v>0</v>
      </c>
      <c r="V78" s="82"/>
      <c r="W78" s="343">
        <f t="shared" si="41"/>
        <v>0</v>
      </c>
    </row>
    <row r="79" spans="1:24" ht="10.5" outlineLevel="1" x14ac:dyDescent="0.25">
      <c r="A79" s="153">
        <f>Budget!A79</f>
        <v>0</v>
      </c>
      <c r="B79" s="57"/>
      <c r="C79" s="356" t="e">
        <f>Budget!#REF!</f>
        <v>#REF!</v>
      </c>
      <c r="D79" s="243"/>
      <c r="E79" s="464"/>
      <c r="F79" s="464"/>
      <c r="G79" s="464"/>
      <c r="H79" s="464"/>
      <c r="I79" s="245">
        <f t="shared" si="52"/>
        <v>0</v>
      </c>
      <c r="K79" s="464"/>
      <c r="L79" s="464"/>
      <c r="M79" s="464"/>
      <c r="N79" s="464"/>
      <c r="O79" s="245">
        <f t="shared" si="53"/>
        <v>0</v>
      </c>
      <c r="Q79" s="464"/>
      <c r="R79" s="464"/>
      <c r="S79" s="464"/>
      <c r="T79" s="464"/>
      <c r="U79" s="245">
        <f t="shared" si="54"/>
        <v>0</v>
      </c>
      <c r="W79" s="343">
        <f t="shared" si="41"/>
        <v>0</v>
      </c>
      <c r="X79" s="128"/>
    </row>
    <row r="80" spans="1:24" s="45" customFormat="1" ht="10.5" outlineLevel="1" x14ac:dyDescent="0.25">
      <c r="A80" s="153">
        <f>Budget!A80</f>
        <v>0</v>
      </c>
      <c r="B80" s="57"/>
      <c r="C80" s="359"/>
      <c r="D80" s="243"/>
      <c r="E80" s="464"/>
      <c r="F80" s="464"/>
      <c r="G80" s="464"/>
      <c r="H80" s="464"/>
      <c r="I80" s="245">
        <f t="shared" si="52"/>
        <v>0</v>
      </c>
      <c r="J80" s="76"/>
      <c r="K80" s="464"/>
      <c r="L80" s="464"/>
      <c r="M80" s="464"/>
      <c r="N80" s="464"/>
      <c r="O80" s="245">
        <f t="shared" si="53"/>
        <v>0</v>
      </c>
      <c r="P80" s="76"/>
      <c r="Q80" s="464"/>
      <c r="R80" s="464"/>
      <c r="S80" s="464"/>
      <c r="T80" s="464"/>
      <c r="U80" s="245">
        <f t="shared" si="54"/>
        <v>0</v>
      </c>
      <c r="V80" s="76"/>
      <c r="W80" s="343">
        <f t="shared" si="41"/>
        <v>0</v>
      </c>
    </row>
    <row r="81" spans="1:23" ht="10.5" outlineLevel="1" x14ac:dyDescent="0.25">
      <c r="A81" s="153">
        <f>Budget!A81</f>
        <v>0</v>
      </c>
      <c r="B81" s="57"/>
      <c r="C81" s="686"/>
      <c r="D81" s="243"/>
      <c r="E81" s="464"/>
      <c r="F81" s="464"/>
      <c r="G81" s="464"/>
      <c r="H81" s="464"/>
      <c r="I81" s="245">
        <f t="shared" si="52"/>
        <v>0</v>
      </c>
      <c r="K81" s="464"/>
      <c r="L81" s="464"/>
      <c r="M81" s="464"/>
      <c r="N81" s="464"/>
      <c r="O81" s="245">
        <f t="shared" si="53"/>
        <v>0</v>
      </c>
      <c r="Q81" s="464"/>
      <c r="R81" s="464"/>
      <c r="S81" s="464"/>
      <c r="T81" s="464"/>
      <c r="U81" s="245">
        <f t="shared" si="54"/>
        <v>0</v>
      </c>
      <c r="W81" s="343">
        <f t="shared" si="41"/>
        <v>0</v>
      </c>
    </row>
    <row r="82" spans="1:23" ht="10.5" outlineLevel="1" x14ac:dyDescent="0.25">
      <c r="A82" s="153">
        <f>Budget!A82</f>
        <v>0</v>
      </c>
      <c r="B82" s="57"/>
      <c r="C82" s="687"/>
      <c r="D82" s="243"/>
      <c r="E82" s="464"/>
      <c r="F82" s="464"/>
      <c r="G82" s="464"/>
      <c r="H82" s="464"/>
      <c r="I82" s="245">
        <f t="shared" si="52"/>
        <v>0</v>
      </c>
      <c r="K82" s="464"/>
      <c r="L82" s="464"/>
      <c r="M82" s="464"/>
      <c r="N82" s="464"/>
      <c r="O82" s="245">
        <f t="shared" si="53"/>
        <v>0</v>
      </c>
      <c r="Q82" s="464"/>
      <c r="R82" s="464"/>
      <c r="S82" s="464"/>
      <c r="T82" s="464"/>
      <c r="U82" s="245">
        <f t="shared" si="54"/>
        <v>0</v>
      </c>
      <c r="W82" s="343">
        <f t="shared" si="41"/>
        <v>0</v>
      </c>
    </row>
    <row r="83" spans="1:23" ht="10.5" outlineLevel="1" x14ac:dyDescent="0.25">
      <c r="A83" s="153">
        <f>Budget!A83</f>
        <v>0</v>
      </c>
      <c r="B83" s="57"/>
      <c r="C83" s="686"/>
      <c r="D83" s="243"/>
      <c r="E83" s="464"/>
      <c r="F83" s="464"/>
      <c r="G83" s="464"/>
      <c r="H83" s="464"/>
      <c r="I83" s="245">
        <f t="shared" si="52"/>
        <v>0</v>
      </c>
      <c r="K83" s="464"/>
      <c r="L83" s="464"/>
      <c r="M83" s="464"/>
      <c r="N83" s="464"/>
      <c r="O83" s="245">
        <f t="shared" si="53"/>
        <v>0</v>
      </c>
      <c r="Q83" s="464"/>
      <c r="R83" s="464"/>
      <c r="S83" s="464"/>
      <c r="T83" s="464"/>
      <c r="U83" s="245">
        <f t="shared" si="54"/>
        <v>0</v>
      </c>
      <c r="W83" s="343">
        <f t="shared" si="41"/>
        <v>0</v>
      </c>
    </row>
    <row r="84" spans="1:23" ht="10.5" outlineLevel="1" x14ac:dyDescent="0.25">
      <c r="A84" s="153">
        <f>Budget!A84</f>
        <v>0</v>
      </c>
      <c r="B84" s="57"/>
      <c r="C84" s="688"/>
      <c r="D84" s="243"/>
      <c r="E84" s="464"/>
      <c r="F84" s="464"/>
      <c r="G84" s="464"/>
      <c r="H84" s="464"/>
      <c r="I84" s="245">
        <f t="shared" si="52"/>
        <v>0</v>
      </c>
      <c r="K84" s="464"/>
      <c r="L84" s="464"/>
      <c r="M84" s="464"/>
      <c r="N84" s="464"/>
      <c r="O84" s="245">
        <f t="shared" si="53"/>
        <v>0</v>
      </c>
      <c r="Q84" s="464"/>
      <c r="R84" s="464"/>
      <c r="S84" s="464"/>
      <c r="T84" s="464"/>
      <c r="U84" s="245">
        <f t="shared" si="54"/>
        <v>0</v>
      </c>
      <c r="W84" s="343">
        <f t="shared" si="41"/>
        <v>0</v>
      </c>
    </row>
    <row r="85" spans="1:23" ht="10.5" outlineLevel="1" x14ac:dyDescent="0.25">
      <c r="A85" s="153">
        <f>Budget!A85</f>
        <v>0</v>
      </c>
      <c r="B85" s="57"/>
      <c r="C85" s="688"/>
      <c r="D85" s="243"/>
      <c r="E85" s="464"/>
      <c r="F85" s="464"/>
      <c r="G85" s="464"/>
      <c r="H85" s="464"/>
      <c r="I85" s="245">
        <f t="shared" si="52"/>
        <v>0</v>
      </c>
      <c r="K85" s="464"/>
      <c r="L85" s="464"/>
      <c r="M85" s="464"/>
      <c r="N85" s="464"/>
      <c r="O85" s="245">
        <f t="shared" si="53"/>
        <v>0</v>
      </c>
      <c r="Q85" s="464"/>
      <c r="R85" s="464"/>
      <c r="S85" s="464"/>
      <c r="T85" s="464"/>
      <c r="U85" s="245">
        <f t="shared" si="54"/>
        <v>0</v>
      </c>
      <c r="W85" s="343">
        <f t="shared" si="41"/>
        <v>0</v>
      </c>
    </row>
    <row r="86" spans="1:23" s="128" customFormat="1" ht="11" outlineLevel="1" thickBot="1" x14ac:dyDescent="0.3">
      <c r="A86" s="153"/>
      <c r="B86" s="101"/>
      <c r="C86" s="115"/>
      <c r="D86" s="60"/>
      <c r="E86" s="457"/>
      <c r="F86" s="458"/>
      <c r="G86" s="459"/>
      <c r="H86" s="459"/>
      <c r="I86" s="207"/>
      <c r="J86" s="73"/>
      <c r="K86" s="457"/>
      <c r="L86" s="458"/>
      <c r="M86" s="459"/>
      <c r="N86" s="459"/>
      <c r="O86" s="207"/>
      <c r="P86" s="73"/>
      <c r="Q86" s="457"/>
      <c r="R86" s="458"/>
      <c r="S86" s="459"/>
      <c r="T86" s="459"/>
      <c r="U86" s="207"/>
      <c r="V86" s="73"/>
      <c r="W86" s="344"/>
    </row>
    <row r="87" spans="1:23" ht="31.5" outlineLevel="1" x14ac:dyDescent="0.25">
      <c r="A87" s="84" t="str">
        <f>Budget!A87</f>
        <v>Dépenses</v>
      </c>
      <c r="B87" s="84" t="str">
        <f>Budget!B87</f>
        <v xml:space="preserve"> Plan comptable</v>
      </c>
      <c r="C87" s="349" t="str">
        <f>Budget!C87</f>
        <v>Description</v>
      </c>
      <c r="D87" s="74"/>
      <c r="E87" s="84" t="s">
        <v>496</v>
      </c>
      <c r="F87" s="203" t="s">
        <v>497</v>
      </c>
      <c r="G87" s="235" t="s">
        <v>498</v>
      </c>
      <c r="H87" s="203" t="s">
        <v>499</v>
      </c>
      <c r="I87" s="87" t="s">
        <v>500</v>
      </c>
      <c r="J87" s="105"/>
      <c r="K87" s="84" t="s">
        <v>501</v>
      </c>
      <c r="L87" s="203" t="s">
        <v>502</v>
      </c>
      <c r="M87" s="203" t="s">
        <v>503</v>
      </c>
      <c r="N87" s="234" t="s">
        <v>504</v>
      </c>
      <c r="O87" s="87" t="s">
        <v>505</v>
      </c>
      <c r="P87" s="105"/>
      <c r="Q87" s="84" t="s">
        <v>506</v>
      </c>
      <c r="R87" s="86" t="s">
        <v>507</v>
      </c>
      <c r="S87" s="84" t="s">
        <v>508</v>
      </c>
      <c r="T87" s="84" t="s">
        <v>509</v>
      </c>
      <c r="U87" s="87" t="s">
        <v>510</v>
      </c>
      <c r="V87" s="105"/>
      <c r="W87" s="124" t="s">
        <v>511</v>
      </c>
    </row>
    <row r="88" spans="1:23" ht="10.5" x14ac:dyDescent="0.25">
      <c r="A88" s="731" t="str">
        <f>Budget!A88</f>
        <v xml:space="preserve">Salaires terrain
</v>
      </c>
      <c r="B88" s="732"/>
      <c r="C88" s="733"/>
      <c r="D88" s="194"/>
      <c r="E88" s="328">
        <f>E89+E106+E124+E158+E141</f>
        <v>0</v>
      </c>
      <c r="F88" s="328">
        <f t="shared" ref="F88:H88" si="55">F89+F106+F124+F158+F141</f>
        <v>0</v>
      </c>
      <c r="G88" s="328">
        <f t="shared" si="55"/>
        <v>0</v>
      </c>
      <c r="H88" s="328">
        <f t="shared" si="55"/>
        <v>0</v>
      </c>
      <c r="I88" s="329">
        <f>SUM(E88:H88)</f>
        <v>0</v>
      </c>
      <c r="J88" s="74"/>
      <c r="K88" s="328">
        <f>K89+K106+K124+K158+K141</f>
        <v>0</v>
      </c>
      <c r="L88" s="328">
        <f t="shared" ref="L88" si="56">L89+L106+L124+L158+L141</f>
        <v>0</v>
      </c>
      <c r="M88" s="328">
        <f t="shared" ref="M88" si="57">M89+M106+M124+M158+M141</f>
        <v>0</v>
      </c>
      <c r="N88" s="328">
        <f t="shared" ref="N88" si="58">N89+N106+N124+N158+N141</f>
        <v>0</v>
      </c>
      <c r="O88" s="329">
        <f>SUM(K88:N88)</f>
        <v>0</v>
      </c>
      <c r="P88" s="74"/>
      <c r="Q88" s="328">
        <f>Q89+Q106+Q124+Q158+Q141</f>
        <v>0</v>
      </c>
      <c r="R88" s="328">
        <f t="shared" ref="R88" si="59">R89+R106+R124+R158+R141</f>
        <v>0</v>
      </c>
      <c r="S88" s="328">
        <f t="shared" ref="S88" si="60">S89+S106+S124+S158+S141</f>
        <v>0</v>
      </c>
      <c r="T88" s="328">
        <f t="shared" ref="T88" si="61">T89+T106+T124+T158+T141</f>
        <v>0</v>
      </c>
      <c r="U88" s="329">
        <f>SUM(Q88:T88)</f>
        <v>0</v>
      </c>
      <c r="V88" s="74"/>
      <c r="W88" s="342">
        <f>U88+O88+I88</f>
        <v>0</v>
      </c>
    </row>
    <row r="89" spans="1:23" ht="12" customHeight="1" outlineLevel="1" x14ac:dyDescent="0.25">
      <c r="A89" s="739" t="str">
        <f>Budget!A89</f>
        <v>Grille de salaires mensuels</v>
      </c>
      <c r="B89" s="740"/>
      <c r="C89" s="741"/>
      <c r="D89" s="243"/>
      <c r="E89" s="330">
        <f>SUM(E90:E104)</f>
        <v>0</v>
      </c>
      <c r="F89" s="330">
        <f t="shared" ref="F89:H89" si="62">SUM(F90:F104)</f>
        <v>0</v>
      </c>
      <c r="G89" s="330">
        <f t="shared" si="62"/>
        <v>0</v>
      </c>
      <c r="H89" s="330">
        <f t="shared" si="62"/>
        <v>0</v>
      </c>
      <c r="I89" s="331">
        <f>SUM(E89:H89)</f>
        <v>0</v>
      </c>
      <c r="J89" s="243"/>
      <c r="K89" s="330">
        <f>SUM(K90:K104)</f>
        <v>0</v>
      </c>
      <c r="L89" s="330">
        <f t="shared" ref="L89:N89" si="63">SUM(L90:L104)</f>
        <v>0</v>
      </c>
      <c r="M89" s="330">
        <f t="shared" si="63"/>
        <v>0</v>
      </c>
      <c r="N89" s="330">
        <f t="shared" si="63"/>
        <v>0</v>
      </c>
      <c r="O89" s="331">
        <f>SUM(K89:N89)</f>
        <v>0</v>
      </c>
      <c r="P89" s="243"/>
      <c r="Q89" s="330">
        <f>SUM(Q90:Q104)</f>
        <v>0</v>
      </c>
      <c r="R89" s="330">
        <f t="shared" ref="R89:T89" si="64">SUM(R90:R104)</f>
        <v>0</v>
      </c>
      <c r="S89" s="330">
        <f t="shared" si="64"/>
        <v>0</v>
      </c>
      <c r="T89" s="330">
        <f t="shared" si="64"/>
        <v>0</v>
      </c>
      <c r="U89" s="331">
        <f>SUM(Q89:T89)</f>
        <v>0</v>
      </c>
      <c r="V89" s="243"/>
      <c r="W89" s="343">
        <f t="shared" ref="W89:W104" si="65">U89+O89+I89</f>
        <v>0</v>
      </c>
    </row>
    <row r="90" spans="1:23" ht="10.5" outlineLevel="1" x14ac:dyDescent="0.25">
      <c r="A90" s="239">
        <f>Budget!A90</f>
        <v>0</v>
      </c>
      <c r="B90" s="57"/>
      <c r="C90" s="112"/>
      <c r="D90" s="243"/>
      <c r="E90" s="636"/>
      <c r="F90" s="637"/>
      <c r="G90" s="636"/>
      <c r="H90" s="637"/>
      <c r="I90" s="331">
        <f t="shared" ref="I90:I104" si="66">SUM(E90:H90)</f>
        <v>0</v>
      </c>
      <c r="J90" s="243"/>
      <c r="K90" s="636"/>
      <c r="L90" s="637"/>
      <c r="M90" s="636"/>
      <c r="N90" s="637"/>
      <c r="O90" s="331">
        <f t="shared" ref="O90:O104" si="67">SUM(K90:N90)</f>
        <v>0</v>
      </c>
      <c r="P90" s="243"/>
      <c r="Q90" s="636"/>
      <c r="R90" s="637"/>
      <c r="S90" s="636"/>
      <c r="T90" s="637"/>
      <c r="U90" s="331">
        <f t="shared" ref="U90:U104" si="68">SUM(Q90:T90)</f>
        <v>0</v>
      </c>
      <c r="V90" s="243"/>
      <c r="W90" s="343">
        <f t="shared" si="65"/>
        <v>0</v>
      </c>
    </row>
    <row r="91" spans="1:23" ht="10.5" outlineLevel="1" x14ac:dyDescent="0.25">
      <c r="A91" s="239">
        <f>Budget!A91</f>
        <v>0</v>
      </c>
      <c r="B91" s="57"/>
      <c r="C91" s="117"/>
      <c r="D91" s="243"/>
      <c r="E91" s="636"/>
      <c r="F91" s="637"/>
      <c r="G91" s="636"/>
      <c r="H91" s="637"/>
      <c r="I91" s="331">
        <f t="shared" si="66"/>
        <v>0</v>
      </c>
      <c r="J91" s="243"/>
      <c r="K91" s="636"/>
      <c r="L91" s="637"/>
      <c r="M91" s="636"/>
      <c r="N91" s="637"/>
      <c r="O91" s="331">
        <f t="shared" si="67"/>
        <v>0</v>
      </c>
      <c r="P91" s="243"/>
      <c r="Q91" s="636"/>
      <c r="R91" s="637"/>
      <c r="S91" s="636"/>
      <c r="T91" s="637"/>
      <c r="U91" s="331">
        <f t="shared" si="68"/>
        <v>0</v>
      </c>
      <c r="V91" s="243"/>
      <c r="W91" s="343">
        <f t="shared" si="65"/>
        <v>0</v>
      </c>
    </row>
    <row r="92" spans="1:23" ht="10.5" outlineLevel="1" x14ac:dyDescent="0.25">
      <c r="A92" s="239">
        <f>Budget!A92</f>
        <v>0</v>
      </c>
      <c r="B92" s="57"/>
      <c r="C92" s="120"/>
      <c r="D92" s="243"/>
      <c r="E92" s="636"/>
      <c r="F92" s="637"/>
      <c r="G92" s="636"/>
      <c r="H92" s="637"/>
      <c r="I92" s="331">
        <f t="shared" si="66"/>
        <v>0</v>
      </c>
      <c r="J92" s="243"/>
      <c r="K92" s="636"/>
      <c r="L92" s="637"/>
      <c r="M92" s="636"/>
      <c r="N92" s="637"/>
      <c r="O92" s="331">
        <f t="shared" si="67"/>
        <v>0</v>
      </c>
      <c r="P92" s="243"/>
      <c r="Q92" s="636"/>
      <c r="R92" s="637"/>
      <c r="S92" s="636"/>
      <c r="T92" s="637"/>
      <c r="U92" s="331">
        <f t="shared" si="68"/>
        <v>0</v>
      </c>
      <c r="V92" s="243"/>
      <c r="W92" s="343">
        <f t="shared" si="65"/>
        <v>0</v>
      </c>
    </row>
    <row r="93" spans="1:23" ht="10.5" outlineLevel="1" x14ac:dyDescent="0.25">
      <c r="A93" s="239">
        <f>Budget!A93</f>
        <v>0</v>
      </c>
      <c r="B93" s="57"/>
      <c r="C93" s="117"/>
      <c r="D93" s="243"/>
      <c r="E93" s="636"/>
      <c r="F93" s="637"/>
      <c r="G93" s="636"/>
      <c r="H93" s="637"/>
      <c r="I93" s="331">
        <f t="shared" si="66"/>
        <v>0</v>
      </c>
      <c r="J93" s="243"/>
      <c r="K93" s="636"/>
      <c r="L93" s="637"/>
      <c r="M93" s="636"/>
      <c r="N93" s="637"/>
      <c r="O93" s="331">
        <f t="shared" si="67"/>
        <v>0</v>
      </c>
      <c r="P93" s="243"/>
      <c r="Q93" s="636"/>
      <c r="R93" s="637"/>
      <c r="S93" s="636"/>
      <c r="T93" s="637"/>
      <c r="U93" s="331">
        <f t="shared" si="68"/>
        <v>0</v>
      </c>
      <c r="V93" s="243"/>
      <c r="W93" s="343">
        <f t="shared" si="65"/>
        <v>0</v>
      </c>
    </row>
    <row r="94" spans="1:23" ht="10.5" outlineLevel="1" x14ac:dyDescent="0.25">
      <c r="A94" s="239">
        <f>Budget!A94</f>
        <v>0</v>
      </c>
      <c r="B94" s="57"/>
      <c r="C94" s="120"/>
      <c r="D94" s="243"/>
      <c r="E94" s="636"/>
      <c r="F94" s="637"/>
      <c r="G94" s="636"/>
      <c r="H94" s="637"/>
      <c r="I94" s="331">
        <f t="shared" si="66"/>
        <v>0</v>
      </c>
      <c r="J94" s="243"/>
      <c r="K94" s="636"/>
      <c r="L94" s="637"/>
      <c r="M94" s="636"/>
      <c r="N94" s="637"/>
      <c r="O94" s="331">
        <f t="shared" si="67"/>
        <v>0</v>
      </c>
      <c r="P94" s="243"/>
      <c r="Q94" s="636"/>
      <c r="R94" s="637"/>
      <c r="S94" s="636"/>
      <c r="T94" s="637"/>
      <c r="U94" s="331">
        <f t="shared" si="68"/>
        <v>0</v>
      </c>
      <c r="V94" s="243"/>
      <c r="W94" s="343">
        <f t="shared" si="65"/>
        <v>0</v>
      </c>
    </row>
    <row r="95" spans="1:23" ht="10.5" outlineLevel="1" x14ac:dyDescent="0.25">
      <c r="A95" s="239">
        <f>Budget!A95</f>
        <v>0</v>
      </c>
      <c r="B95" s="57"/>
      <c r="C95" s="117"/>
      <c r="D95" s="243"/>
      <c r="E95" s="636"/>
      <c r="F95" s="637"/>
      <c r="G95" s="636"/>
      <c r="H95" s="637"/>
      <c r="I95" s="331">
        <f t="shared" si="66"/>
        <v>0</v>
      </c>
      <c r="J95" s="243"/>
      <c r="K95" s="636"/>
      <c r="L95" s="637"/>
      <c r="M95" s="636"/>
      <c r="N95" s="637"/>
      <c r="O95" s="331">
        <f t="shared" si="67"/>
        <v>0</v>
      </c>
      <c r="P95" s="243"/>
      <c r="Q95" s="636"/>
      <c r="R95" s="637"/>
      <c r="S95" s="636"/>
      <c r="T95" s="637"/>
      <c r="U95" s="331">
        <f t="shared" si="68"/>
        <v>0</v>
      </c>
      <c r="V95" s="243"/>
      <c r="W95" s="343">
        <f t="shared" si="65"/>
        <v>0</v>
      </c>
    </row>
    <row r="96" spans="1:23" ht="10.5" outlineLevel="1" x14ac:dyDescent="0.25">
      <c r="A96" s="239">
        <f>Budget!A96</f>
        <v>0</v>
      </c>
      <c r="B96" s="57"/>
      <c r="C96" s="120"/>
      <c r="D96" s="243"/>
      <c r="E96" s="636"/>
      <c r="F96" s="637"/>
      <c r="G96" s="636"/>
      <c r="H96" s="637"/>
      <c r="I96" s="331">
        <f t="shared" si="66"/>
        <v>0</v>
      </c>
      <c r="J96" s="243"/>
      <c r="K96" s="636"/>
      <c r="L96" s="637"/>
      <c r="M96" s="636"/>
      <c r="N96" s="637"/>
      <c r="O96" s="331">
        <f t="shared" si="67"/>
        <v>0</v>
      </c>
      <c r="P96" s="243"/>
      <c r="Q96" s="636"/>
      <c r="R96" s="637"/>
      <c r="S96" s="636"/>
      <c r="T96" s="637"/>
      <c r="U96" s="331">
        <f t="shared" si="68"/>
        <v>0</v>
      </c>
      <c r="V96" s="243"/>
      <c r="W96" s="343">
        <f t="shared" si="65"/>
        <v>0</v>
      </c>
    </row>
    <row r="97" spans="1:23" ht="10.5" outlineLevel="1" x14ac:dyDescent="0.25">
      <c r="A97" s="239">
        <f>Budget!A97</f>
        <v>0</v>
      </c>
      <c r="B97" s="57"/>
      <c r="C97" s="117"/>
      <c r="D97" s="243"/>
      <c r="E97" s="636"/>
      <c r="F97" s="637"/>
      <c r="G97" s="636"/>
      <c r="H97" s="637"/>
      <c r="I97" s="331">
        <f t="shared" si="66"/>
        <v>0</v>
      </c>
      <c r="J97" s="243"/>
      <c r="K97" s="636"/>
      <c r="L97" s="637"/>
      <c r="M97" s="636"/>
      <c r="N97" s="637"/>
      <c r="O97" s="331">
        <f t="shared" si="67"/>
        <v>0</v>
      </c>
      <c r="P97" s="243"/>
      <c r="Q97" s="636"/>
      <c r="R97" s="637"/>
      <c r="S97" s="636"/>
      <c r="T97" s="637"/>
      <c r="U97" s="331">
        <f t="shared" si="68"/>
        <v>0</v>
      </c>
      <c r="V97" s="243"/>
      <c r="W97" s="343">
        <f t="shared" si="65"/>
        <v>0</v>
      </c>
    </row>
    <row r="98" spans="1:23" ht="10.5" outlineLevel="1" x14ac:dyDescent="0.25">
      <c r="A98" s="239">
        <f>Budget!A98</f>
        <v>0</v>
      </c>
      <c r="B98" s="57"/>
      <c r="C98" s="120"/>
      <c r="D98" s="243"/>
      <c r="E98" s="636"/>
      <c r="F98" s="637"/>
      <c r="G98" s="636"/>
      <c r="H98" s="637"/>
      <c r="I98" s="331">
        <f t="shared" si="66"/>
        <v>0</v>
      </c>
      <c r="J98" s="243"/>
      <c r="K98" s="636"/>
      <c r="L98" s="637"/>
      <c r="M98" s="636"/>
      <c r="N98" s="637"/>
      <c r="O98" s="331">
        <f t="shared" si="67"/>
        <v>0</v>
      </c>
      <c r="P98" s="243"/>
      <c r="Q98" s="636"/>
      <c r="R98" s="637"/>
      <c r="S98" s="636"/>
      <c r="T98" s="637"/>
      <c r="U98" s="331">
        <f t="shared" si="68"/>
        <v>0</v>
      </c>
      <c r="V98" s="243"/>
      <c r="W98" s="343">
        <f t="shared" si="65"/>
        <v>0</v>
      </c>
    </row>
    <row r="99" spans="1:23" ht="10.5" outlineLevel="1" x14ac:dyDescent="0.25">
      <c r="A99" s="239">
        <f>Budget!A99</f>
        <v>0</v>
      </c>
      <c r="B99" s="57"/>
      <c r="C99" s="117"/>
      <c r="D99" s="243"/>
      <c r="E99" s="636"/>
      <c r="F99" s="637"/>
      <c r="G99" s="636"/>
      <c r="H99" s="637"/>
      <c r="I99" s="331">
        <f t="shared" si="66"/>
        <v>0</v>
      </c>
      <c r="J99" s="243"/>
      <c r="K99" s="636"/>
      <c r="L99" s="637"/>
      <c r="M99" s="636"/>
      <c r="N99" s="637"/>
      <c r="O99" s="331">
        <f t="shared" si="67"/>
        <v>0</v>
      </c>
      <c r="P99" s="243"/>
      <c r="Q99" s="636"/>
      <c r="R99" s="637"/>
      <c r="S99" s="636"/>
      <c r="T99" s="637"/>
      <c r="U99" s="331">
        <f t="shared" si="68"/>
        <v>0</v>
      </c>
      <c r="V99" s="243"/>
      <c r="W99" s="343">
        <f t="shared" si="65"/>
        <v>0</v>
      </c>
    </row>
    <row r="100" spans="1:23" ht="10.5" outlineLevel="1" x14ac:dyDescent="0.25">
      <c r="A100" s="239">
        <f>Budget!A100</f>
        <v>0</v>
      </c>
      <c r="B100" s="57"/>
      <c r="C100" s="120"/>
      <c r="D100" s="243"/>
      <c r="E100" s="636"/>
      <c r="F100" s="637"/>
      <c r="G100" s="636"/>
      <c r="H100" s="637"/>
      <c r="I100" s="331">
        <f t="shared" si="66"/>
        <v>0</v>
      </c>
      <c r="J100" s="243"/>
      <c r="K100" s="636"/>
      <c r="L100" s="637"/>
      <c r="M100" s="636"/>
      <c r="N100" s="637"/>
      <c r="O100" s="331">
        <f t="shared" si="67"/>
        <v>0</v>
      </c>
      <c r="P100" s="243"/>
      <c r="Q100" s="636"/>
      <c r="R100" s="637"/>
      <c r="S100" s="636"/>
      <c r="T100" s="637"/>
      <c r="U100" s="331">
        <f t="shared" si="68"/>
        <v>0</v>
      </c>
      <c r="V100" s="243"/>
      <c r="W100" s="343">
        <f t="shared" si="65"/>
        <v>0</v>
      </c>
    </row>
    <row r="101" spans="1:23" ht="10.5" outlineLevel="1" x14ac:dyDescent="0.25">
      <c r="A101" s="239">
        <f>Budget!A101</f>
        <v>0</v>
      </c>
      <c r="B101" s="57"/>
      <c r="C101" s="117"/>
      <c r="D101" s="243"/>
      <c r="E101" s="636"/>
      <c r="F101" s="637"/>
      <c r="G101" s="636"/>
      <c r="H101" s="637"/>
      <c r="I101" s="331">
        <f t="shared" si="66"/>
        <v>0</v>
      </c>
      <c r="J101" s="243"/>
      <c r="K101" s="636"/>
      <c r="L101" s="637"/>
      <c r="M101" s="636"/>
      <c r="N101" s="637"/>
      <c r="O101" s="331">
        <f t="shared" si="67"/>
        <v>0</v>
      </c>
      <c r="P101" s="243"/>
      <c r="Q101" s="636"/>
      <c r="R101" s="637"/>
      <c r="S101" s="636"/>
      <c r="T101" s="637"/>
      <c r="U101" s="331">
        <f t="shared" si="68"/>
        <v>0</v>
      </c>
      <c r="V101" s="243"/>
      <c r="W101" s="343">
        <f t="shared" si="65"/>
        <v>0</v>
      </c>
    </row>
    <row r="102" spans="1:23" ht="10.5" outlineLevel="1" x14ac:dyDescent="0.25">
      <c r="A102" s="239">
        <f>Budget!A102</f>
        <v>0</v>
      </c>
      <c r="B102" s="57"/>
      <c r="C102" s="120"/>
      <c r="D102" s="243"/>
      <c r="E102" s="636"/>
      <c r="F102" s="637"/>
      <c r="G102" s="636"/>
      <c r="H102" s="637"/>
      <c r="I102" s="331">
        <f t="shared" si="66"/>
        <v>0</v>
      </c>
      <c r="J102" s="243"/>
      <c r="K102" s="636"/>
      <c r="L102" s="637"/>
      <c r="M102" s="636"/>
      <c r="N102" s="637"/>
      <c r="O102" s="331">
        <f t="shared" si="67"/>
        <v>0</v>
      </c>
      <c r="P102" s="243"/>
      <c r="Q102" s="636"/>
      <c r="R102" s="637"/>
      <c r="S102" s="636"/>
      <c r="T102" s="637"/>
      <c r="U102" s="331">
        <f t="shared" si="68"/>
        <v>0</v>
      </c>
      <c r="V102" s="243"/>
      <c r="W102" s="343">
        <f t="shared" si="65"/>
        <v>0</v>
      </c>
    </row>
    <row r="103" spans="1:23" ht="10.5" outlineLevel="1" x14ac:dyDescent="0.25">
      <c r="A103" s="239">
        <f>Budget!A103</f>
        <v>0</v>
      </c>
      <c r="B103" s="57"/>
      <c r="C103" s="120"/>
      <c r="D103" s="243"/>
      <c r="E103" s="636"/>
      <c r="F103" s="637"/>
      <c r="G103" s="636"/>
      <c r="H103" s="637"/>
      <c r="I103" s="331">
        <f t="shared" si="66"/>
        <v>0</v>
      </c>
      <c r="J103" s="243"/>
      <c r="K103" s="636"/>
      <c r="L103" s="637"/>
      <c r="M103" s="636"/>
      <c r="N103" s="637"/>
      <c r="O103" s="331">
        <f t="shared" si="67"/>
        <v>0</v>
      </c>
      <c r="P103" s="243"/>
      <c r="Q103" s="636"/>
      <c r="R103" s="637"/>
      <c r="S103" s="636"/>
      <c r="T103" s="637"/>
      <c r="U103" s="331">
        <f t="shared" si="68"/>
        <v>0</v>
      </c>
      <c r="V103" s="243"/>
      <c r="W103" s="343">
        <f t="shared" si="65"/>
        <v>0</v>
      </c>
    </row>
    <row r="104" spans="1:23" ht="10.5" outlineLevel="1" x14ac:dyDescent="0.25">
      <c r="A104" s="239">
        <f>Budget!A104</f>
        <v>0</v>
      </c>
      <c r="B104" s="57"/>
      <c r="C104" s="120"/>
      <c r="D104" s="243"/>
      <c r="E104" s="636"/>
      <c r="F104" s="637"/>
      <c r="G104" s="636"/>
      <c r="H104" s="637"/>
      <c r="I104" s="331">
        <f t="shared" si="66"/>
        <v>0</v>
      </c>
      <c r="J104" s="243"/>
      <c r="K104" s="636"/>
      <c r="L104" s="637"/>
      <c r="M104" s="636"/>
      <c r="N104" s="637"/>
      <c r="O104" s="331">
        <f t="shared" si="67"/>
        <v>0</v>
      </c>
      <c r="P104" s="243"/>
      <c r="Q104" s="636"/>
      <c r="R104" s="637"/>
      <c r="S104" s="636"/>
      <c r="T104" s="637"/>
      <c r="U104" s="331">
        <f t="shared" si="68"/>
        <v>0</v>
      </c>
      <c r="V104" s="243"/>
      <c r="W104" s="343">
        <f t="shared" si="65"/>
        <v>0</v>
      </c>
    </row>
    <row r="105" spans="1:23" s="128" customFormat="1" ht="12" customHeight="1" outlineLevel="1" x14ac:dyDescent="0.25">
      <c r="A105" s="52"/>
      <c r="B105" s="101"/>
      <c r="C105" s="115"/>
      <c r="D105" s="194"/>
      <c r="E105" s="52"/>
      <c r="F105" s="248"/>
      <c r="G105" s="248"/>
      <c r="H105" s="248"/>
      <c r="I105" s="332"/>
      <c r="J105" s="194"/>
      <c r="K105" s="52"/>
      <c r="L105" s="248"/>
      <c r="M105" s="248"/>
      <c r="N105" s="248"/>
      <c r="O105" s="332"/>
      <c r="P105" s="194"/>
      <c r="Q105" s="52"/>
      <c r="R105" s="248"/>
      <c r="S105" s="248"/>
      <c r="T105" s="248"/>
      <c r="U105" s="332"/>
      <c r="V105" s="194"/>
      <c r="W105" s="346"/>
    </row>
    <row r="106" spans="1:23" s="55" customFormat="1" ht="10.5" outlineLevel="1" x14ac:dyDescent="0.25">
      <c r="A106" s="739" t="str">
        <f>Budget!A106</f>
        <v>Sécurité sociale</v>
      </c>
      <c r="B106" s="740"/>
      <c r="C106" s="741"/>
      <c r="D106" s="243"/>
      <c r="E106" s="330">
        <f>SUM(E107:E122)</f>
        <v>0</v>
      </c>
      <c r="F106" s="249">
        <f t="shared" ref="F106:H106" si="69">SUM(F107:F122)</f>
        <v>0</v>
      </c>
      <c r="G106" s="249">
        <f t="shared" si="69"/>
        <v>0</v>
      </c>
      <c r="H106" s="249">
        <f t="shared" si="69"/>
        <v>0</v>
      </c>
      <c r="I106" s="331">
        <f>SUM(E106:H106)</f>
        <v>0</v>
      </c>
      <c r="J106" s="243"/>
      <c r="K106" s="330">
        <f>SUM(K107:K122)</f>
        <v>0</v>
      </c>
      <c r="L106" s="249">
        <f t="shared" ref="L106:N106" si="70">SUM(L107:L122)</f>
        <v>0</v>
      </c>
      <c r="M106" s="249">
        <f t="shared" si="70"/>
        <v>0</v>
      </c>
      <c r="N106" s="249">
        <f t="shared" si="70"/>
        <v>0</v>
      </c>
      <c r="O106" s="331">
        <f>SUM(K106:N106)</f>
        <v>0</v>
      </c>
      <c r="P106" s="243"/>
      <c r="Q106" s="330">
        <f>SUM(Q107:Q122)</f>
        <v>0</v>
      </c>
      <c r="R106" s="249">
        <f t="shared" ref="R106:T106" si="71">SUM(R107:R122)</f>
        <v>0</v>
      </c>
      <c r="S106" s="249">
        <f t="shared" si="71"/>
        <v>0</v>
      </c>
      <c r="T106" s="249">
        <f t="shared" si="71"/>
        <v>0</v>
      </c>
      <c r="U106" s="331">
        <f>SUM(Q106:T106)</f>
        <v>0</v>
      </c>
      <c r="V106" s="243"/>
      <c r="W106" s="343">
        <f t="shared" ref="W106:W122" si="72">U106+O106+I106</f>
        <v>0</v>
      </c>
    </row>
    <row r="107" spans="1:23" ht="10.5" outlineLevel="1" x14ac:dyDescent="0.25">
      <c r="A107" s="239">
        <f>Budget!A107</f>
        <v>0</v>
      </c>
      <c r="B107" s="57"/>
      <c r="C107" s="112"/>
      <c r="D107" s="243"/>
      <c r="E107" s="636"/>
      <c r="F107" s="637"/>
      <c r="G107" s="636"/>
      <c r="H107" s="637"/>
      <c r="I107" s="331">
        <f>SUM(E107:H107)</f>
        <v>0</v>
      </c>
      <c r="J107" s="243"/>
      <c r="K107" s="636"/>
      <c r="L107" s="637"/>
      <c r="M107" s="636"/>
      <c r="N107" s="637"/>
      <c r="O107" s="331">
        <f>SUM(K107:N107)</f>
        <v>0</v>
      </c>
      <c r="P107" s="243"/>
      <c r="Q107" s="636"/>
      <c r="R107" s="637"/>
      <c r="S107" s="636"/>
      <c r="T107" s="637"/>
      <c r="U107" s="331">
        <f>SUM(Q107:T107)</f>
        <v>0</v>
      </c>
      <c r="V107" s="243"/>
      <c r="W107" s="343">
        <f t="shared" si="72"/>
        <v>0</v>
      </c>
    </row>
    <row r="108" spans="1:23" ht="10.5" outlineLevel="1" x14ac:dyDescent="0.25">
      <c r="A108" s="239">
        <f>Budget!A108</f>
        <v>0</v>
      </c>
      <c r="B108" s="57"/>
      <c r="C108" s="117"/>
      <c r="D108" s="243"/>
      <c r="E108" s="636"/>
      <c r="F108" s="637"/>
      <c r="G108" s="636"/>
      <c r="H108" s="637"/>
      <c r="I108" s="331">
        <f t="shared" ref="I108:I121" si="73">SUM(E108:H108)</f>
        <v>0</v>
      </c>
      <c r="J108" s="243"/>
      <c r="K108" s="636"/>
      <c r="L108" s="637"/>
      <c r="M108" s="636"/>
      <c r="N108" s="637"/>
      <c r="O108" s="331">
        <f t="shared" ref="O108:O122" si="74">SUM(K108:N108)</f>
        <v>0</v>
      </c>
      <c r="P108" s="243"/>
      <c r="Q108" s="636"/>
      <c r="R108" s="637"/>
      <c r="S108" s="636"/>
      <c r="T108" s="637"/>
      <c r="U108" s="331">
        <f t="shared" ref="U108:U122" si="75">SUM(Q108:T108)</f>
        <v>0</v>
      </c>
      <c r="V108" s="243"/>
      <c r="W108" s="343">
        <f t="shared" si="72"/>
        <v>0</v>
      </c>
    </row>
    <row r="109" spans="1:23" ht="10.5" outlineLevel="1" x14ac:dyDescent="0.25">
      <c r="A109" s="239">
        <f>Budget!A109</f>
        <v>0</v>
      </c>
      <c r="B109" s="57"/>
      <c r="C109" s="120"/>
      <c r="D109" s="243"/>
      <c r="E109" s="636"/>
      <c r="F109" s="637"/>
      <c r="G109" s="636"/>
      <c r="H109" s="637"/>
      <c r="I109" s="331">
        <f t="shared" si="73"/>
        <v>0</v>
      </c>
      <c r="J109" s="243"/>
      <c r="K109" s="636"/>
      <c r="L109" s="637"/>
      <c r="M109" s="636"/>
      <c r="N109" s="637"/>
      <c r="O109" s="331">
        <f t="shared" si="74"/>
        <v>0</v>
      </c>
      <c r="P109" s="243"/>
      <c r="Q109" s="636"/>
      <c r="R109" s="637"/>
      <c r="S109" s="636"/>
      <c r="T109" s="637"/>
      <c r="U109" s="331">
        <f t="shared" si="75"/>
        <v>0</v>
      </c>
      <c r="V109" s="243"/>
      <c r="W109" s="343">
        <f t="shared" si="72"/>
        <v>0</v>
      </c>
    </row>
    <row r="110" spans="1:23" ht="10.5" outlineLevel="1" x14ac:dyDescent="0.25">
      <c r="A110" s="239">
        <f>Budget!A110</f>
        <v>0</v>
      </c>
      <c r="B110" s="57"/>
      <c r="C110" s="117"/>
      <c r="D110" s="243"/>
      <c r="E110" s="636"/>
      <c r="F110" s="637"/>
      <c r="G110" s="636"/>
      <c r="H110" s="637"/>
      <c r="I110" s="331">
        <f t="shared" si="73"/>
        <v>0</v>
      </c>
      <c r="J110" s="243"/>
      <c r="K110" s="636"/>
      <c r="L110" s="637"/>
      <c r="M110" s="636"/>
      <c r="N110" s="637"/>
      <c r="O110" s="331">
        <f t="shared" si="74"/>
        <v>0</v>
      </c>
      <c r="P110" s="243"/>
      <c r="Q110" s="636"/>
      <c r="R110" s="637"/>
      <c r="S110" s="636"/>
      <c r="T110" s="637"/>
      <c r="U110" s="331">
        <f t="shared" si="75"/>
        <v>0</v>
      </c>
      <c r="V110" s="243"/>
      <c r="W110" s="343">
        <f t="shared" si="72"/>
        <v>0</v>
      </c>
    </row>
    <row r="111" spans="1:23" ht="10.5" outlineLevel="1" x14ac:dyDescent="0.25">
      <c r="A111" s="239">
        <f>Budget!A111</f>
        <v>0</v>
      </c>
      <c r="B111" s="57"/>
      <c r="C111" s="120"/>
      <c r="D111" s="243"/>
      <c r="E111" s="636"/>
      <c r="F111" s="637"/>
      <c r="G111" s="636"/>
      <c r="H111" s="637"/>
      <c r="I111" s="331">
        <f t="shared" si="73"/>
        <v>0</v>
      </c>
      <c r="J111" s="243"/>
      <c r="K111" s="636"/>
      <c r="L111" s="637"/>
      <c r="M111" s="636"/>
      <c r="N111" s="637"/>
      <c r="O111" s="331">
        <f t="shared" si="74"/>
        <v>0</v>
      </c>
      <c r="P111" s="243"/>
      <c r="Q111" s="636"/>
      <c r="R111" s="637"/>
      <c r="S111" s="636"/>
      <c r="T111" s="637"/>
      <c r="U111" s="331">
        <f t="shared" si="75"/>
        <v>0</v>
      </c>
      <c r="V111" s="243"/>
      <c r="W111" s="343">
        <f t="shared" si="72"/>
        <v>0</v>
      </c>
    </row>
    <row r="112" spans="1:23" ht="10.5" outlineLevel="1" x14ac:dyDescent="0.25">
      <c r="A112" s="239">
        <f>Budget!A112</f>
        <v>0</v>
      </c>
      <c r="B112" s="57"/>
      <c r="C112" s="117"/>
      <c r="D112" s="243"/>
      <c r="E112" s="636"/>
      <c r="F112" s="637"/>
      <c r="G112" s="636"/>
      <c r="H112" s="637"/>
      <c r="I112" s="331">
        <f t="shared" si="73"/>
        <v>0</v>
      </c>
      <c r="J112" s="243"/>
      <c r="K112" s="636"/>
      <c r="L112" s="637"/>
      <c r="M112" s="636"/>
      <c r="N112" s="637"/>
      <c r="O112" s="331">
        <f t="shared" si="74"/>
        <v>0</v>
      </c>
      <c r="P112" s="243"/>
      <c r="Q112" s="636"/>
      <c r="R112" s="637"/>
      <c r="S112" s="636"/>
      <c r="T112" s="637"/>
      <c r="U112" s="331">
        <f t="shared" si="75"/>
        <v>0</v>
      </c>
      <c r="V112" s="243"/>
      <c r="W112" s="343">
        <f t="shared" si="72"/>
        <v>0</v>
      </c>
    </row>
    <row r="113" spans="1:23" ht="10.5" outlineLevel="1" x14ac:dyDescent="0.25">
      <c r="A113" s="239">
        <f>Budget!A113</f>
        <v>0</v>
      </c>
      <c r="B113" s="57"/>
      <c r="C113" s="120"/>
      <c r="D113" s="243"/>
      <c r="E113" s="636"/>
      <c r="F113" s="637"/>
      <c r="G113" s="636"/>
      <c r="H113" s="637"/>
      <c r="I113" s="331">
        <f t="shared" si="73"/>
        <v>0</v>
      </c>
      <c r="J113" s="243"/>
      <c r="K113" s="636"/>
      <c r="L113" s="637"/>
      <c r="M113" s="636"/>
      <c r="N113" s="637"/>
      <c r="O113" s="331">
        <f t="shared" si="74"/>
        <v>0</v>
      </c>
      <c r="P113" s="243"/>
      <c r="Q113" s="636"/>
      <c r="R113" s="637"/>
      <c r="S113" s="636"/>
      <c r="T113" s="637"/>
      <c r="U113" s="331">
        <f t="shared" si="75"/>
        <v>0</v>
      </c>
      <c r="V113" s="243"/>
      <c r="W113" s="343">
        <f t="shared" si="72"/>
        <v>0</v>
      </c>
    </row>
    <row r="114" spans="1:23" ht="10.5" outlineLevel="1" x14ac:dyDescent="0.25">
      <c r="A114" s="239">
        <f>Budget!A114</f>
        <v>0</v>
      </c>
      <c r="B114" s="57"/>
      <c r="C114" s="117"/>
      <c r="D114" s="243"/>
      <c r="E114" s="636"/>
      <c r="F114" s="637"/>
      <c r="G114" s="636"/>
      <c r="H114" s="637"/>
      <c r="I114" s="331">
        <f t="shared" si="73"/>
        <v>0</v>
      </c>
      <c r="J114" s="243"/>
      <c r="K114" s="636"/>
      <c r="L114" s="637"/>
      <c r="M114" s="636"/>
      <c r="N114" s="637"/>
      <c r="O114" s="331">
        <f t="shared" si="74"/>
        <v>0</v>
      </c>
      <c r="P114" s="243"/>
      <c r="Q114" s="636"/>
      <c r="R114" s="637"/>
      <c r="S114" s="636"/>
      <c r="T114" s="637"/>
      <c r="U114" s="331">
        <f t="shared" si="75"/>
        <v>0</v>
      </c>
      <c r="V114" s="243"/>
      <c r="W114" s="343">
        <f t="shared" si="72"/>
        <v>0</v>
      </c>
    </row>
    <row r="115" spans="1:23" ht="10.5" outlineLevel="1" x14ac:dyDescent="0.25">
      <c r="A115" s="239">
        <f>Budget!A115</f>
        <v>0</v>
      </c>
      <c r="B115" s="57"/>
      <c r="C115" s="120"/>
      <c r="D115" s="243"/>
      <c r="E115" s="636"/>
      <c r="F115" s="637"/>
      <c r="G115" s="636"/>
      <c r="H115" s="637"/>
      <c r="I115" s="331">
        <f t="shared" si="73"/>
        <v>0</v>
      </c>
      <c r="J115" s="243"/>
      <c r="K115" s="636"/>
      <c r="L115" s="637"/>
      <c r="M115" s="636"/>
      <c r="N115" s="637"/>
      <c r="O115" s="331">
        <f t="shared" si="74"/>
        <v>0</v>
      </c>
      <c r="P115" s="243"/>
      <c r="Q115" s="636"/>
      <c r="R115" s="637"/>
      <c r="S115" s="636"/>
      <c r="T115" s="637"/>
      <c r="U115" s="331">
        <f t="shared" si="75"/>
        <v>0</v>
      </c>
      <c r="V115" s="243"/>
      <c r="W115" s="343">
        <f t="shared" si="72"/>
        <v>0</v>
      </c>
    </row>
    <row r="116" spans="1:23" ht="10.5" outlineLevel="1" x14ac:dyDescent="0.25">
      <c r="A116" s="239">
        <f>Budget!A116</f>
        <v>0</v>
      </c>
      <c r="B116" s="57"/>
      <c r="C116" s="117"/>
      <c r="D116" s="243"/>
      <c r="E116" s="636"/>
      <c r="F116" s="637"/>
      <c r="G116" s="636"/>
      <c r="H116" s="637"/>
      <c r="I116" s="331">
        <f t="shared" si="73"/>
        <v>0</v>
      </c>
      <c r="J116" s="243"/>
      <c r="K116" s="636"/>
      <c r="L116" s="637"/>
      <c r="M116" s="636"/>
      <c r="N116" s="637"/>
      <c r="O116" s="331">
        <f t="shared" si="74"/>
        <v>0</v>
      </c>
      <c r="P116" s="243"/>
      <c r="Q116" s="636"/>
      <c r="R116" s="637"/>
      <c r="S116" s="636"/>
      <c r="T116" s="637"/>
      <c r="U116" s="331">
        <f t="shared" si="75"/>
        <v>0</v>
      </c>
      <c r="V116" s="243"/>
      <c r="W116" s="343">
        <f t="shared" si="72"/>
        <v>0</v>
      </c>
    </row>
    <row r="117" spans="1:23" ht="10.5" outlineLevel="1" x14ac:dyDescent="0.25">
      <c r="A117" s="239">
        <f>Budget!A117</f>
        <v>0</v>
      </c>
      <c r="B117" s="57"/>
      <c r="C117" s="120"/>
      <c r="D117" s="243"/>
      <c r="E117" s="636"/>
      <c r="F117" s="637"/>
      <c r="G117" s="636"/>
      <c r="H117" s="637"/>
      <c r="I117" s="331">
        <f t="shared" si="73"/>
        <v>0</v>
      </c>
      <c r="J117" s="243"/>
      <c r="K117" s="636"/>
      <c r="L117" s="637"/>
      <c r="M117" s="636"/>
      <c r="N117" s="637"/>
      <c r="O117" s="331">
        <f t="shared" si="74"/>
        <v>0</v>
      </c>
      <c r="P117" s="243"/>
      <c r="Q117" s="636"/>
      <c r="R117" s="637"/>
      <c r="S117" s="636"/>
      <c r="T117" s="637"/>
      <c r="U117" s="331">
        <f t="shared" si="75"/>
        <v>0</v>
      </c>
      <c r="V117" s="243"/>
      <c r="W117" s="343">
        <f t="shared" si="72"/>
        <v>0</v>
      </c>
    </row>
    <row r="118" spans="1:23" ht="10.5" outlineLevel="1" x14ac:dyDescent="0.25">
      <c r="A118" s="239">
        <f>Budget!A118</f>
        <v>0</v>
      </c>
      <c r="B118" s="57"/>
      <c r="C118" s="117"/>
      <c r="D118" s="243"/>
      <c r="E118" s="636"/>
      <c r="F118" s="637"/>
      <c r="G118" s="636"/>
      <c r="H118" s="637"/>
      <c r="I118" s="331">
        <f t="shared" si="73"/>
        <v>0</v>
      </c>
      <c r="J118" s="243"/>
      <c r="K118" s="636"/>
      <c r="L118" s="637"/>
      <c r="M118" s="636"/>
      <c r="N118" s="637"/>
      <c r="O118" s="331">
        <f t="shared" si="74"/>
        <v>0</v>
      </c>
      <c r="P118" s="243"/>
      <c r="Q118" s="636"/>
      <c r="R118" s="637"/>
      <c r="S118" s="636"/>
      <c r="T118" s="637"/>
      <c r="U118" s="331">
        <f t="shared" si="75"/>
        <v>0</v>
      </c>
      <c r="V118" s="243"/>
      <c r="W118" s="343">
        <f t="shared" si="72"/>
        <v>0</v>
      </c>
    </row>
    <row r="119" spans="1:23" ht="10.5" outlineLevel="1" x14ac:dyDescent="0.25">
      <c r="A119" s="239">
        <f>Budget!A119</f>
        <v>0</v>
      </c>
      <c r="B119" s="57"/>
      <c r="C119" s="120"/>
      <c r="D119" s="243"/>
      <c r="E119" s="636"/>
      <c r="F119" s="637"/>
      <c r="G119" s="636"/>
      <c r="H119" s="637"/>
      <c r="I119" s="331">
        <f t="shared" si="73"/>
        <v>0</v>
      </c>
      <c r="J119" s="243"/>
      <c r="K119" s="636"/>
      <c r="L119" s="637"/>
      <c r="M119" s="636"/>
      <c r="N119" s="637"/>
      <c r="O119" s="331">
        <f t="shared" si="74"/>
        <v>0</v>
      </c>
      <c r="P119" s="243"/>
      <c r="Q119" s="636"/>
      <c r="R119" s="637"/>
      <c r="S119" s="636"/>
      <c r="T119" s="637"/>
      <c r="U119" s="331">
        <f t="shared" si="75"/>
        <v>0</v>
      </c>
      <c r="V119" s="243"/>
      <c r="W119" s="343">
        <f t="shared" si="72"/>
        <v>0</v>
      </c>
    </row>
    <row r="120" spans="1:23" ht="10.5" outlineLevel="1" x14ac:dyDescent="0.25">
      <c r="A120" s="239">
        <f>Budget!A120</f>
        <v>0</v>
      </c>
      <c r="B120" s="57"/>
      <c r="C120" s="120"/>
      <c r="D120" s="243"/>
      <c r="E120" s="636"/>
      <c r="F120" s="637"/>
      <c r="G120" s="636"/>
      <c r="H120" s="637"/>
      <c r="I120" s="331">
        <f t="shared" si="73"/>
        <v>0</v>
      </c>
      <c r="J120" s="243"/>
      <c r="K120" s="636"/>
      <c r="L120" s="637"/>
      <c r="M120" s="636"/>
      <c r="N120" s="637"/>
      <c r="O120" s="331">
        <f t="shared" si="74"/>
        <v>0</v>
      </c>
      <c r="P120" s="243"/>
      <c r="Q120" s="636"/>
      <c r="R120" s="637"/>
      <c r="S120" s="636"/>
      <c r="T120" s="637"/>
      <c r="U120" s="331">
        <f t="shared" si="75"/>
        <v>0</v>
      </c>
      <c r="V120" s="243"/>
      <c r="W120" s="343">
        <f t="shared" si="72"/>
        <v>0</v>
      </c>
    </row>
    <row r="121" spans="1:23" ht="10.5" outlineLevel="1" x14ac:dyDescent="0.25">
      <c r="A121" s="239">
        <f>Budget!A122</f>
        <v>0</v>
      </c>
      <c r="B121" s="57"/>
      <c r="C121" s="120"/>
      <c r="D121" s="243"/>
      <c r="E121" s="636"/>
      <c r="F121" s="637"/>
      <c r="G121" s="636"/>
      <c r="H121" s="637"/>
      <c r="I121" s="331">
        <f t="shared" si="73"/>
        <v>0</v>
      </c>
      <c r="J121" s="243"/>
      <c r="K121" s="636"/>
      <c r="L121" s="637"/>
      <c r="M121" s="636"/>
      <c r="N121" s="637"/>
      <c r="O121" s="331">
        <f t="shared" si="74"/>
        <v>0</v>
      </c>
      <c r="P121" s="243"/>
      <c r="Q121" s="636"/>
      <c r="R121" s="637"/>
      <c r="S121" s="636"/>
      <c r="T121" s="637"/>
      <c r="U121" s="331">
        <f t="shared" si="75"/>
        <v>0</v>
      </c>
      <c r="V121" s="243"/>
      <c r="W121" s="343">
        <f t="shared" si="72"/>
        <v>0</v>
      </c>
    </row>
    <row r="122" spans="1:23" ht="10.5" outlineLevel="1" x14ac:dyDescent="0.25">
      <c r="A122" s="239">
        <f>Budget!A123</f>
        <v>0</v>
      </c>
      <c r="B122" s="57"/>
      <c r="C122" s="120"/>
      <c r="D122" s="243"/>
      <c r="E122" s="636"/>
      <c r="F122" s="637"/>
      <c r="G122" s="636"/>
      <c r="H122" s="637"/>
      <c r="I122" s="331">
        <f t="shared" ref="I122" si="76">SUM(E122:H122)</f>
        <v>0</v>
      </c>
      <c r="J122" s="243"/>
      <c r="K122" s="636"/>
      <c r="L122" s="637"/>
      <c r="M122" s="636"/>
      <c r="N122" s="637"/>
      <c r="O122" s="331">
        <f t="shared" si="74"/>
        <v>0</v>
      </c>
      <c r="P122" s="243"/>
      <c r="Q122" s="636"/>
      <c r="R122" s="637"/>
      <c r="S122" s="636"/>
      <c r="T122" s="637"/>
      <c r="U122" s="331">
        <f t="shared" si="75"/>
        <v>0</v>
      </c>
      <c r="V122" s="243"/>
      <c r="W122" s="343">
        <f t="shared" si="72"/>
        <v>0</v>
      </c>
    </row>
    <row r="123" spans="1:23" s="128" customFormat="1" ht="10.5" outlineLevel="1" x14ac:dyDescent="0.25">
      <c r="A123" s="52"/>
      <c r="B123" s="101"/>
      <c r="C123" s="115"/>
      <c r="D123" s="194"/>
      <c r="E123" s="52"/>
      <c r="F123" s="248"/>
      <c r="G123" s="248"/>
      <c r="H123" s="248"/>
      <c r="I123" s="333"/>
      <c r="J123" s="194"/>
      <c r="K123" s="52"/>
      <c r="L123" s="248"/>
      <c r="M123" s="248"/>
      <c r="N123" s="248"/>
      <c r="O123" s="333"/>
      <c r="P123" s="194"/>
      <c r="Q123" s="52"/>
      <c r="R123" s="248"/>
      <c r="S123" s="248"/>
      <c r="T123" s="248"/>
      <c r="U123" s="333"/>
      <c r="V123" s="194"/>
      <c r="W123" s="346"/>
    </row>
    <row r="124" spans="1:23" s="55" customFormat="1" ht="10.5" outlineLevel="1" x14ac:dyDescent="0.25">
      <c r="A124" s="739" t="str">
        <f>Budget!A124</f>
        <v>Avantages sociaux</v>
      </c>
      <c r="B124" s="740"/>
      <c r="C124" s="741"/>
      <c r="D124" s="243"/>
      <c r="E124" s="330">
        <f>SUM(E125:E139)</f>
        <v>0</v>
      </c>
      <c r="F124" s="330">
        <f t="shared" ref="F124:H124" si="77">SUM(F125:F139)</f>
        <v>0</v>
      </c>
      <c r="G124" s="330">
        <f t="shared" si="77"/>
        <v>0</v>
      </c>
      <c r="H124" s="330">
        <f t="shared" si="77"/>
        <v>0</v>
      </c>
      <c r="I124" s="331">
        <f>SUM(E124:H124)</f>
        <v>0</v>
      </c>
      <c r="J124" s="243"/>
      <c r="K124" s="330">
        <f>SUM(K125:K139)</f>
        <v>0</v>
      </c>
      <c r="L124" s="330">
        <f t="shared" ref="L124" si="78">SUM(L125:L139)</f>
        <v>0</v>
      </c>
      <c r="M124" s="330">
        <f t="shared" ref="M124" si="79">SUM(M125:M139)</f>
        <v>0</v>
      </c>
      <c r="N124" s="330">
        <f t="shared" ref="N124" si="80">SUM(N125:N139)</f>
        <v>0</v>
      </c>
      <c r="O124" s="331">
        <f>SUM(K124:N124)</f>
        <v>0</v>
      </c>
      <c r="P124" s="243"/>
      <c r="Q124" s="330">
        <f>SUM(Q125:Q139)</f>
        <v>0</v>
      </c>
      <c r="R124" s="330">
        <f t="shared" ref="R124" si="81">SUM(R125:R139)</f>
        <v>0</v>
      </c>
      <c r="S124" s="330">
        <f t="shared" ref="S124" si="82">SUM(S125:S139)</f>
        <v>0</v>
      </c>
      <c r="T124" s="330">
        <f t="shared" ref="T124" si="83">SUM(T125:T139)</f>
        <v>0</v>
      </c>
      <c r="U124" s="331">
        <f>SUM(Q124:T124)</f>
        <v>0</v>
      </c>
      <c r="V124" s="243"/>
      <c r="W124" s="343">
        <f t="shared" ref="W124:W139" si="84">U124+O124+I124</f>
        <v>0</v>
      </c>
    </row>
    <row r="125" spans="1:23" s="55" customFormat="1" ht="10.5" outlineLevel="1" x14ac:dyDescent="0.25">
      <c r="A125" s="239">
        <f>Budget!A125</f>
        <v>0</v>
      </c>
      <c r="B125" s="57"/>
      <c r="C125" s="112"/>
      <c r="D125" s="243"/>
      <c r="E125" s="636"/>
      <c r="F125" s="637"/>
      <c r="G125" s="636"/>
      <c r="H125" s="637"/>
      <c r="I125" s="331">
        <f t="shared" ref="I125:I139" si="85">SUM(E125:H125)</f>
        <v>0</v>
      </c>
      <c r="J125" s="243"/>
      <c r="K125" s="636"/>
      <c r="L125" s="637"/>
      <c r="M125" s="636"/>
      <c r="N125" s="637"/>
      <c r="O125" s="331">
        <f t="shared" ref="O125:O139" si="86">SUM(K125:N125)</f>
        <v>0</v>
      </c>
      <c r="P125" s="243"/>
      <c r="Q125" s="636"/>
      <c r="R125" s="637"/>
      <c r="S125" s="636"/>
      <c r="T125" s="637"/>
      <c r="U125" s="331">
        <f t="shared" ref="U125:U139" si="87">SUM(Q125:T125)</f>
        <v>0</v>
      </c>
      <c r="V125" s="243"/>
      <c r="W125" s="343">
        <f t="shared" si="84"/>
        <v>0</v>
      </c>
    </row>
    <row r="126" spans="1:23" ht="10.5" outlineLevel="1" x14ac:dyDescent="0.25">
      <c r="A126" s="239">
        <f>Budget!A126</f>
        <v>0</v>
      </c>
      <c r="B126" s="57"/>
      <c r="C126" s="117"/>
      <c r="D126" s="243"/>
      <c r="E126" s="636"/>
      <c r="F126" s="637"/>
      <c r="G126" s="636"/>
      <c r="H126" s="637"/>
      <c r="I126" s="331">
        <f t="shared" si="85"/>
        <v>0</v>
      </c>
      <c r="J126" s="243"/>
      <c r="K126" s="636"/>
      <c r="L126" s="637"/>
      <c r="M126" s="636"/>
      <c r="N126" s="637"/>
      <c r="O126" s="331">
        <f t="shared" si="86"/>
        <v>0</v>
      </c>
      <c r="P126" s="243"/>
      <c r="Q126" s="636"/>
      <c r="R126" s="637"/>
      <c r="S126" s="636"/>
      <c r="T126" s="637"/>
      <c r="U126" s="331">
        <f t="shared" si="87"/>
        <v>0</v>
      </c>
      <c r="V126" s="243"/>
      <c r="W126" s="343">
        <f t="shared" si="84"/>
        <v>0</v>
      </c>
    </row>
    <row r="127" spans="1:23" ht="10.5" outlineLevel="1" x14ac:dyDescent="0.25">
      <c r="A127" s="239">
        <f>Budget!A127</f>
        <v>0</v>
      </c>
      <c r="B127" s="57"/>
      <c r="C127" s="120"/>
      <c r="D127" s="243"/>
      <c r="E127" s="636"/>
      <c r="F127" s="637"/>
      <c r="G127" s="636"/>
      <c r="H127" s="637"/>
      <c r="I127" s="331">
        <f t="shared" si="85"/>
        <v>0</v>
      </c>
      <c r="J127" s="243"/>
      <c r="K127" s="636"/>
      <c r="L127" s="637"/>
      <c r="M127" s="636"/>
      <c r="N127" s="637"/>
      <c r="O127" s="331">
        <f t="shared" si="86"/>
        <v>0</v>
      </c>
      <c r="P127" s="243"/>
      <c r="Q127" s="636"/>
      <c r="R127" s="637"/>
      <c r="S127" s="636"/>
      <c r="T127" s="637"/>
      <c r="U127" s="331">
        <f t="shared" si="87"/>
        <v>0</v>
      </c>
      <c r="V127" s="243"/>
      <c r="W127" s="343">
        <f t="shared" si="84"/>
        <v>0</v>
      </c>
    </row>
    <row r="128" spans="1:23" ht="10.5" outlineLevel="1" x14ac:dyDescent="0.25">
      <c r="A128" s="239">
        <f>Budget!A128</f>
        <v>0</v>
      </c>
      <c r="B128" s="57"/>
      <c r="C128" s="117"/>
      <c r="D128" s="243"/>
      <c r="E128" s="636"/>
      <c r="F128" s="637"/>
      <c r="G128" s="636"/>
      <c r="H128" s="637"/>
      <c r="I128" s="331">
        <f t="shared" si="85"/>
        <v>0</v>
      </c>
      <c r="J128" s="243"/>
      <c r="K128" s="636"/>
      <c r="L128" s="637"/>
      <c r="M128" s="636"/>
      <c r="N128" s="637"/>
      <c r="O128" s="331">
        <f t="shared" si="86"/>
        <v>0</v>
      </c>
      <c r="P128" s="243"/>
      <c r="Q128" s="636"/>
      <c r="R128" s="637"/>
      <c r="S128" s="636"/>
      <c r="T128" s="637"/>
      <c r="U128" s="331">
        <f t="shared" si="87"/>
        <v>0</v>
      </c>
      <c r="V128" s="243"/>
      <c r="W128" s="343">
        <f t="shared" si="84"/>
        <v>0</v>
      </c>
    </row>
    <row r="129" spans="1:23" ht="10.5" outlineLevel="1" x14ac:dyDescent="0.25">
      <c r="A129" s="239">
        <f>Budget!A129</f>
        <v>0</v>
      </c>
      <c r="B129" s="57"/>
      <c r="C129" s="120"/>
      <c r="D129" s="243"/>
      <c r="E129" s="636"/>
      <c r="F129" s="637"/>
      <c r="G129" s="636"/>
      <c r="H129" s="637"/>
      <c r="I129" s="331">
        <f t="shared" si="85"/>
        <v>0</v>
      </c>
      <c r="J129" s="243"/>
      <c r="K129" s="636"/>
      <c r="L129" s="637"/>
      <c r="M129" s="636"/>
      <c r="N129" s="637"/>
      <c r="O129" s="331">
        <f t="shared" si="86"/>
        <v>0</v>
      </c>
      <c r="P129" s="243"/>
      <c r="Q129" s="636"/>
      <c r="R129" s="637"/>
      <c r="S129" s="636"/>
      <c r="T129" s="637"/>
      <c r="U129" s="331">
        <f t="shared" si="87"/>
        <v>0</v>
      </c>
      <c r="V129" s="243"/>
      <c r="W129" s="343">
        <f t="shared" si="84"/>
        <v>0</v>
      </c>
    </row>
    <row r="130" spans="1:23" ht="10.5" outlineLevel="1" x14ac:dyDescent="0.25">
      <c r="A130" s="239">
        <f>Budget!A130</f>
        <v>0</v>
      </c>
      <c r="B130" s="57"/>
      <c r="C130" s="117"/>
      <c r="D130" s="243"/>
      <c r="E130" s="636"/>
      <c r="F130" s="637"/>
      <c r="G130" s="636"/>
      <c r="H130" s="637"/>
      <c r="I130" s="331">
        <f t="shared" si="85"/>
        <v>0</v>
      </c>
      <c r="J130" s="243"/>
      <c r="K130" s="636"/>
      <c r="L130" s="637"/>
      <c r="M130" s="636"/>
      <c r="N130" s="637"/>
      <c r="O130" s="331">
        <f t="shared" si="86"/>
        <v>0</v>
      </c>
      <c r="P130" s="243"/>
      <c r="Q130" s="636"/>
      <c r="R130" s="637"/>
      <c r="S130" s="636"/>
      <c r="T130" s="637"/>
      <c r="U130" s="331">
        <f t="shared" si="87"/>
        <v>0</v>
      </c>
      <c r="V130" s="243"/>
      <c r="W130" s="343">
        <f t="shared" si="84"/>
        <v>0</v>
      </c>
    </row>
    <row r="131" spans="1:23" ht="10.5" outlineLevel="1" x14ac:dyDescent="0.25">
      <c r="A131" s="239">
        <f>Budget!A131</f>
        <v>0</v>
      </c>
      <c r="B131" s="57"/>
      <c r="C131" s="120"/>
      <c r="D131" s="243"/>
      <c r="E131" s="636"/>
      <c r="F131" s="637"/>
      <c r="G131" s="636"/>
      <c r="H131" s="637"/>
      <c r="I131" s="331">
        <f t="shared" si="85"/>
        <v>0</v>
      </c>
      <c r="J131" s="243"/>
      <c r="K131" s="636"/>
      <c r="L131" s="637"/>
      <c r="M131" s="636"/>
      <c r="N131" s="637"/>
      <c r="O131" s="331">
        <f t="shared" si="86"/>
        <v>0</v>
      </c>
      <c r="P131" s="243"/>
      <c r="Q131" s="636"/>
      <c r="R131" s="637"/>
      <c r="S131" s="636"/>
      <c r="T131" s="637"/>
      <c r="U131" s="331">
        <f t="shared" si="87"/>
        <v>0</v>
      </c>
      <c r="V131" s="243"/>
      <c r="W131" s="343">
        <f t="shared" si="84"/>
        <v>0</v>
      </c>
    </row>
    <row r="132" spans="1:23" ht="10.5" outlineLevel="1" x14ac:dyDescent="0.25">
      <c r="A132" s="239">
        <f>Budget!A132</f>
        <v>0</v>
      </c>
      <c r="B132" s="57"/>
      <c r="C132" s="117"/>
      <c r="D132" s="243"/>
      <c r="E132" s="636"/>
      <c r="F132" s="637"/>
      <c r="G132" s="636"/>
      <c r="H132" s="637"/>
      <c r="I132" s="331">
        <f t="shared" si="85"/>
        <v>0</v>
      </c>
      <c r="J132" s="243"/>
      <c r="K132" s="636"/>
      <c r="L132" s="637"/>
      <c r="M132" s="636"/>
      <c r="N132" s="637"/>
      <c r="O132" s="331">
        <f t="shared" si="86"/>
        <v>0</v>
      </c>
      <c r="P132" s="243"/>
      <c r="Q132" s="636"/>
      <c r="R132" s="637"/>
      <c r="S132" s="636"/>
      <c r="T132" s="637"/>
      <c r="U132" s="331">
        <f t="shared" si="87"/>
        <v>0</v>
      </c>
      <c r="V132" s="243"/>
      <c r="W132" s="343">
        <f t="shared" si="84"/>
        <v>0</v>
      </c>
    </row>
    <row r="133" spans="1:23" ht="10.5" outlineLevel="1" x14ac:dyDescent="0.25">
      <c r="A133" s="239">
        <f>Budget!A133</f>
        <v>0</v>
      </c>
      <c r="B133" s="57"/>
      <c r="C133" s="120"/>
      <c r="D133" s="243"/>
      <c r="E133" s="636"/>
      <c r="F133" s="637"/>
      <c r="G133" s="636"/>
      <c r="H133" s="637"/>
      <c r="I133" s="331">
        <f t="shared" si="85"/>
        <v>0</v>
      </c>
      <c r="J133" s="243"/>
      <c r="K133" s="636"/>
      <c r="L133" s="637"/>
      <c r="M133" s="636"/>
      <c r="N133" s="637"/>
      <c r="O133" s="331">
        <f t="shared" si="86"/>
        <v>0</v>
      </c>
      <c r="P133" s="243"/>
      <c r="Q133" s="636"/>
      <c r="R133" s="637"/>
      <c r="S133" s="636"/>
      <c r="T133" s="637"/>
      <c r="U133" s="331">
        <f t="shared" si="87"/>
        <v>0</v>
      </c>
      <c r="V133" s="243"/>
      <c r="W133" s="343">
        <f t="shared" si="84"/>
        <v>0</v>
      </c>
    </row>
    <row r="134" spans="1:23" ht="10.5" outlineLevel="1" x14ac:dyDescent="0.25">
      <c r="A134" s="239">
        <f>Budget!A134</f>
        <v>0</v>
      </c>
      <c r="B134" s="57"/>
      <c r="C134" s="117"/>
      <c r="D134" s="243"/>
      <c r="E134" s="636"/>
      <c r="F134" s="637"/>
      <c r="G134" s="636"/>
      <c r="H134" s="637"/>
      <c r="I134" s="331">
        <f t="shared" si="85"/>
        <v>0</v>
      </c>
      <c r="J134" s="243"/>
      <c r="K134" s="636"/>
      <c r="L134" s="637"/>
      <c r="M134" s="636"/>
      <c r="N134" s="637"/>
      <c r="O134" s="331">
        <f t="shared" si="86"/>
        <v>0</v>
      </c>
      <c r="P134" s="243"/>
      <c r="Q134" s="636"/>
      <c r="R134" s="637"/>
      <c r="S134" s="636"/>
      <c r="T134" s="637"/>
      <c r="U134" s="331">
        <f t="shared" si="87"/>
        <v>0</v>
      </c>
      <c r="V134" s="243"/>
      <c r="W134" s="343">
        <f t="shared" si="84"/>
        <v>0</v>
      </c>
    </row>
    <row r="135" spans="1:23" ht="10.5" outlineLevel="1" x14ac:dyDescent="0.25">
      <c r="A135" s="239">
        <f>Budget!A135</f>
        <v>0</v>
      </c>
      <c r="B135" s="57"/>
      <c r="C135" s="120"/>
      <c r="D135" s="243"/>
      <c r="E135" s="636"/>
      <c r="F135" s="637"/>
      <c r="G135" s="636"/>
      <c r="H135" s="637"/>
      <c r="I135" s="331">
        <f t="shared" si="85"/>
        <v>0</v>
      </c>
      <c r="J135" s="243"/>
      <c r="K135" s="636"/>
      <c r="L135" s="637"/>
      <c r="M135" s="636"/>
      <c r="N135" s="637"/>
      <c r="O135" s="331">
        <f t="shared" si="86"/>
        <v>0</v>
      </c>
      <c r="P135" s="243"/>
      <c r="Q135" s="636"/>
      <c r="R135" s="637"/>
      <c r="S135" s="636"/>
      <c r="T135" s="637"/>
      <c r="U135" s="331">
        <f t="shared" si="87"/>
        <v>0</v>
      </c>
      <c r="V135" s="243"/>
      <c r="W135" s="343">
        <f t="shared" si="84"/>
        <v>0</v>
      </c>
    </row>
    <row r="136" spans="1:23" ht="10.5" outlineLevel="1" x14ac:dyDescent="0.25">
      <c r="A136" s="239">
        <f>Budget!A136</f>
        <v>0</v>
      </c>
      <c r="B136" s="57"/>
      <c r="C136" s="117"/>
      <c r="D136" s="243"/>
      <c r="E136" s="636"/>
      <c r="F136" s="637"/>
      <c r="G136" s="636"/>
      <c r="H136" s="637"/>
      <c r="I136" s="331">
        <f t="shared" si="85"/>
        <v>0</v>
      </c>
      <c r="J136" s="243"/>
      <c r="K136" s="636"/>
      <c r="L136" s="637"/>
      <c r="M136" s="636"/>
      <c r="N136" s="637"/>
      <c r="O136" s="331">
        <f t="shared" si="86"/>
        <v>0</v>
      </c>
      <c r="P136" s="243"/>
      <c r="Q136" s="636"/>
      <c r="R136" s="637"/>
      <c r="S136" s="636"/>
      <c r="T136" s="637"/>
      <c r="U136" s="331">
        <f t="shared" si="87"/>
        <v>0</v>
      </c>
      <c r="V136" s="243"/>
      <c r="W136" s="343">
        <f t="shared" si="84"/>
        <v>0</v>
      </c>
    </row>
    <row r="137" spans="1:23" ht="10.5" outlineLevel="1" x14ac:dyDescent="0.25">
      <c r="A137" s="239">
        <f>Budget!A137</f>
        <v>0</v>
      </c>
      <c r="B137" s="57"/>
      <c r="C137" s="117"/>
      <c r="D137" s="243"/>
      <c r="E137" s="636"/>
      <c r="F137" s="637"/>
      <c r="G137" s="636"/>
      <c r="H137" s="637"/>
      <c r="I137" s="331">
        <f t="shared" si="85"/>
        <v>0</v>
      </c>
      <c r="J137" s="243"/>
      <c r="K137" s="636"/>
      <c r="L137" s="637"/>
      <c r="M137" s="636"/>
      <c r="N137" s="637"/>
      <c r="O137" s="331">
        <f t="shared" si="86"/>
        <v>0</v>
      </c>
      <c r="P137" s="243"/>
      <c r="Q137" s="636"/>
      <c r="R137" s="637"/>
      <c r="S137" s="636"/>
      <c r="T137" s="637"/>
      <c r="U137" s="331">
        <f t="shared" si="87"/>
        <v>0</v>
      </c>
      <c r="V137" s="243"/>
      <c r="W137" s="343">
        <f t="shared" si="84"/>
        <v>0</v>
      </c>
    </row>
    <row r="138" spans="1:23" ht="10.5" outlineLevel="1" x14ac:dyDescent="0.25">
      <c r="A138" s="239">
        <f>Budget!A138</f>
        <v>0</v>
      </c>
      <c r="B138" s="57"/>
      <c r="C138" s="117"/>
      <c r="D138" s="243"/>
      <c r="E138" s="636"/>
      <c r="F138" s="637"/>
      <c r="G138" s="636"/>
      <c r="H138" s="637"/>
      <c r="I138" s="331">
        <f t="shared" si="85"/>
        <v>0</v>
      </c>
      <c r="J138" s="243"/>
      <c r="K138" s="636"/>
      <c r="L138" s="637"/>
      <c r="M138" s="636"/>
      <c r="N138" s="637"/>
      <c r="O138" s="331">
        <f t="shared" si="86"/>
        <v>0</v>
      </c>
      <c r="P138" s="243"/>
      <c r="Q138" s="636"/>
      <c r="R138" s="637"/>
      <c r="S138" s="636"/>
      <c r="T138" s="637"/>
      <c r="U138" s="331">
        <f t="shared" si="87"/>
        <v>0</v>
      </c>
      <c r="V138" s="243"/>
      <c r="W138" s="343">
        <f t="shared" si="84"/>
        <v>0</v>
      </c>
    </row>
    <row r="139" spans="1:23" ht="10.5" outlineLevel="1" x14ac:dyDescent="0.25">
      <c r="A139" s="239">
        <f>Budget!A139</f>
        <v>0</v>
      </c>
      <c r="B139" s="57"/>
      <c r="C139" s="120"/>
      <c r="D139" s="243"/>
      <c r="E139" s="636"/>
      <c r="F139" s="637"/>
      <c r="G139" s="636"/>
      <c r="H139" s="637"/>
      <c r="I139" s="331">
        <f t="shared" si="85"/>
        <v>0</v>
      </c>
      <c r="J139" s="243"/>
      <c r="K139" s="636"/>
      <c r="L139" s="637"/>
      <c r="M139" s="636"/>
      <c r="N139" s="637"/>
      <c r="O139" s="331">
        <f t="shared" si="86"/>
        <v>0</v>
      </c>
      <c r="P139" s="243"/>
      <c r="Q139" s="636"/>
      <c r="R139" s="637"/>
      <c r="S139" s="636"/>
      <c r="T139" s="637"/>
      <c r="U139" s="331">
        <f t="shared" si="87"/>
        <v>0</v>
      </c>
      <c r="V139" s="243"/>
      <c r="W139" s="343">
        <f t="shared" si="84"/>
        <v>0</v>
      </c>
    </row>
    <row r="140" spans="1:23" s="128" customFormat="1" ht="10.5" outlineLevel="1" x14ac:dyDescent="0.25">
      <c r="A140" s="52"/>
      <c r="B140" s="101"/>
      <c r="C140" s="115"/>
      <c r="D140" s="194"/>
      <c r="E140" s="52"/>
      <c r="F140" s="248"/>
      <c r="G140" s="248"/>
      <c r="H140" s="248"/>
      <c r="I140" s="332"/>
      <c r="J140" s="194"/>
      <c r="K140" s="52"/>
      <c r="L140" s="248"/>
      <c r="M140" s="248"/>
      <c r="N140" s="248"/>
      <c r="O140" s="332"/>
      <c r="P140" s="194"/>
      <c r="Q140" s="52"/>
      <c r="R140" s="248"/>
      <c r="S140" s="248"/>
      <c r="T140" s="248"/>
      <c r="U140" s="332"/>
      <c r="V140" s="194"/>
      <c r="W140" s="346"/>
    </row>
    <row r="141" spans="1:23" ht="10.5" outlineLevel="1" x14ac:dyDescent="0.25">
      <c r="A141" s="739" t="str">
        <f>Budget!A141</f>
        <v>Retraite et licenciement</v>
      </c>
      <c r="B141" s="740"/>
      <c r="C141" s="741"/>
      <c r="D141" s="243"/>
      <c r="E141" s="330">
        <f>SUM(E142:E156)</f>
        <v>0</v>
      </c>
      <c r="F141" s="330">
        <f t="shared" ref="F141:H141" si="88">SUM(F142:F156)</f>
        <v>0</v>
      </c>
      <c r="G141" s="330">
        <f t="shared" si="88"/>
        <v>0</v>
      </c>
      <c r="H141" s="330">
        <f t="shared" si="88"/>
        <v>0</v>
      </c>
      <c r="I141" s="331">
        <f>SUM(E141:H141)</f>
        <v>0</v>
      </c>
      <c r="J141" s="243"/>
      <c r="K141" s="330">
        <f>SUM(K142:K156)</f>
        <v>0</v>
      </c>
      <c r="L141" s="330">
        <f t="shared" ref="L141:N141" si="89">SUM(L142:L156)</f>
        <v>0</v>
      </c>
      <c r="M141" s="330">
        <f t="shared" si="89"/>
        <v>0</v>
      </c>
      <c r="N141" s="330">
        <f t="shared" si="89"/>
        <v>0</v>
      </c>
      <c r="O141" s="331">
        <f>SUM(K141:N141)</f>
        <v>0</v>
      </c>
      <c r="P141" s="243"/>
      <c r="Q141" s="330">
        <f>SUM(Q142:Q156)</f>
        <v>0</v>
      </c>
      <c r="R141" s="330">
        <f t="shared" ref="R141:T141" si="90">SUM(R142:R156)</f>
        <v>0</v>
      </c>
      <c r="S141" s="330">
        <f t="shared" si="90"/>
        <v>0</v>
      </c>
      <c r="T141" s="330">
        <f t="shared" si="90"/>
        <v>0</v>
      </c>
      <c r="U141" s="331">
        <f>SUM(Q141:T141)</f>
        <v>0</v>
      </c>
      <c r="V141" s="243"/>
      <c r="W141" s="343">
        <f t="shared" ref="W141:W156" si="91">U141+O141+I141</f>
        <v>0</v>
      </c>
    </row>
    <row r="142" spans="1:23" s="55" customFormat="1" ht="10.5" outlineLevel="1" x14ac:dyDescent="0.25">
      <c r="A142" s="239">
        <f>Budget!A142</f>
        <v>0</v>
      </c>
      <c r="B142" s="57"/>
      <c r="C142" s="112"/>
      <c r="D142" s="243"/>
      <c r="E142" s="636"/>
      <c r="F142" s="637"/>
      <c r="G142" s="636"/>
      <c r="H142" s="637"/>
      <c r="I142" s="331">
        <f t="shared" ref="I142:I156" si="92">SUM(E142:H142)</f>
        <v>0</v>
      </c>
      <c r="J142" s="243"/>
      <c r="K142" s="636"/>
      <c r="L142" s="637"/>
      <c r="M142" s="636"/>
      <c r="N142" s="637"/>
      <c r="O142" s="331">
        <f t="shared" ref="O142:O149" si="93">SUM(K142:N142)</f>
        <v>0</v>
      </c>
      <c r="P142" s="243"/>
      <c r="Q142" s="636"/>
      <c r="R142" s="637"/>
      <c r="S142" s="636"/>
      <c r="T142" s="637"/>
      <c r="U142" s="331">
        <f t="shared" ref="U142:U149" si="94">SUM(Q142:T142)</f>
        <v>0</v>
      </c>
      <c r="V142" s="243"/>
      <c r="W142" s="343">
        <f t="shared" si="91"/>
        <v>0</v>
      </c>
    </row>
    <row r="143" spans="1:23" ht="10.5" outlineLevel="1" x14ac:dyDescent="0.25">
      <c r="A143" s="239">
        <f>Budget!A143</f>
        <v>0</v>
      </c>
      <c r="B143" s="57"/>
      <c r="C143" s="117"/>
      <c r="D143" s="243"/>
      <c r="E143" s="636"/>
      <c r="F143" s="637"/>
      <c r="G143" s="636"/>
      <c r="H143" s="637"/>
      <c r="I143" s="331">
        <f t="shared" si="92"/>
        <v>0</v>
      </c>
      <c r="J143" s="243"/>
      <c r="K143" s="636"/>
      <c r="L143" s="637"/>
      <c r="M143" s="636"/>
      <c r="N143" s="637"/>
      <c r="O143" s="331">
        <f t="shared" si="93"/>
        <v>0</v>
      </c>
      <c r="P143" s="243"/>
      <c r="Q143" s="636"/>
      <c r="R143" s="637"/>
      <c r="S143" s="636"/>
      <c r="T143" s="637"/>
      <c r="U143" s="331">
        <f t="shared" si="94"/>
        <v>0</v>
      </c>
      <c r="V143" s="243"/>
      <c r="W143" s="343">
        <f t="shared" si="91"/>
        <v>0</v>
      </c>
    </row>
    <row r="144" spans="1:23" ht="10.5" outlineLevel="1" x14ac:dyDescent="0.25">
      <c r="A144" s="239">
        <f>Budget!A144</f>
        <v>0</v>
      </c>
      <c r="B144" s="57"/>
      <c r="C144" s="120"/>
      <c r="D144" s="243"/>
      <c r="E144" s="636"/>
      <c r="F144" s="637"/>
      <c r="G144" s="636"/>
      <c r="H144" s="637"/>
      <c r="I144" s="331">
        <f t="shared" si="92"/>
        <v>0</v>
      </c>
      <c r="J144" s="243"/>
      <c r="K144" s="636"/>
      <c r="L144" s="637"/>
      <c r="M144" s="636"/>
      <c r="N144" s="637"/>
      <c r="O144" s="331">
        <f t="shared" si="93"/>
        <v>0</v>
      </c>
      <c r="P144" s="243"/>
      <c r="Q144" s="636"/>
      <c r="R144" s="637"/>
      <c r="S144" s="636"/>
      <c r="T144" s="637"/>
      <c r="U144" s="331">
        <f t="shared" si="94"/>
        <v>0</v>
      </c>
      <c r="V144" s="243"/>
      <c r="W144" s="343">
        <f t="shared" si="91"/>
        <v>0</v>
      </c>
    </row>
    <row r="145" spans="1:23" ht="10.5" outlineLevel="1" x14ac:dyDescent="0.25">
      <c r="A145" s="239">
        <f>Budget!A145</f>
        <v>0</v>
      </c>
      <c r="B145" s="57"/>
      <c r="C145" s="117"/>
      <c r="D145" s="243"/>
      <c r="E145" s="636"/>
      <c r="F145" s="637"/>
      <c r="G145" s="636"/>
      <c r="H145" s="637"/>
      <c r="I145" s="331">
        <f t="shared" si="92"/>
        <v>0</v>
      </c>
      <c r="J145" s="243"/>
      <c r="K145" s="636"/>
      <c r="L145" s="637"/>
      <c r="M145" s="636"/>
      <c r="N145" s="637"/>
      <c r="O145" s="331">
        <f t="shared" si="93"/>
        <v>0</v>
      </c>
      <c r="P145" s="243"/>
      <c r="Q145" s="636"/>
      <c r="R145" s="637"/>
      <c r="S145" s="636"/>
      <c r="T145" s="637"/>
      <c r="U145" s="331">
        <f t="shared" si="94"/>
        <v>0</v>
      </c>
      <c r="V145" s="243"/>
      <c r="W145" s="343">
        <f t="shared" si="91"/>
        <v>0</v>
      </c>
    </row>
    <row r="146" spans="1:23" ht="10.5" outlineLevel="1" x14ac:dyDescent="0.25">
      <c r="A146" s="239">
        <f>Budget!A146</f>
        <v>0</v>
      </c>
      <c r="B146" s="57"/>
      <c r="C146" s="120"/>
      <c r="D146" s="243"/>
      <c r="E146" s="636"/>
      <c r="F146" s="637"/>
      <c r="G146" s="636"/>
      <c r="H146" s="637"/>
      <c r="I146" s="331">
        <f t="shared" si="92"/>
        <v>0</v>
      </c>
      <c r="J146" s="243"/>
      <c r="K146" s="636"/>
      <c r="L146" s="637"/>
      <c r="M146" s="636"/>
      <c r="N146" s="637"/>
      <c r="O146" s="331">
        <f t="shared" si="93"/>
        <v>0</v>
      </c>
      <c r="P146" s="243"/>
      <c r="Q146" s="636"/>
      <c r="R146" s="637"/>
      <c r="S146" s="636"/>
      <c r="T146" s="637"/>
      <c r="U146" s="331">
        <f t="shared" si="94"/>
        <v>0</v>
      </c>
      <c r="V146" s="243"/>
      <c r="W146" s="343">
        <f t="shared" si="91"/>
        <v>0</v>
      </c>
    </row>
    <row r="147" spans="1:23" ht="10.5" outlineLevel="1" x14ac:dyDescent="0.25">
      <c r="A147" s="239">
        <f>Budget!A147</f>
        <v>0</v>
      </c>
      <c r="B147" s="57"/>
      <c r="C147" s="117"/>
      <c r="D147" s="243"/>
      <c r="E147" s="636"/>
      <c r="F147" s="637"/>
      <c r="G147" s="636"/>
      <c r="H147" s="637"/>
      <c r="I147" s="331">
        <f t="shared" si="92"/>
        <v>0</v>
      </c>
      <c r="J147" s="243"/>
      <c r="K147" s="636"/>
      <c r="L147" s="637"/>
      <c r="M147" s="636"/>
      <c r="N147" s="637"/>
      <c r="O147" s="331">
        <f t="shared" si="93"/>
        <v>0</v>
      </c>
      <c r="P147" s="243"/>
      <c r="Q147" s="636"/>
      <c r="R147" s="637"/>
      <c r="S147" s="636"/>
      <c r="T147" s="637"/>
      <c r="U147" s="331">
        <f t="shared" si="94"/>
        <v>0</v>
      </c>
      <c r="V147" s="243"/>
      <c r="W147" s="343">
        <f t="shared" si="91"/>
        <v>0</v>
      </c>
    </row>
    <row r="148" spans="1:23" ht="10.5" outlineLevel="1" x14ac:dyDescent="0.25">
      <c r="A148" s="239">
        <f>Budget!A148</f>
        <v>0</v>
      </c>
      <c r="B148" s="57"/>
      <c r="C148" s="120"/>
      <c r="D148" s="243"/>
      <c r="E148" s="636"/>
      <c r="F148" s="637"/>
      <c r="G148" s="636"/>
      <c r="H148" s="637"/>
      <c r="I148" s="331">
        <f t="shared" si="92"/>
        <v>0</v>
      </c>
      <c r="J148" s="243"/>
      <c r="K148" s="636"/>
      <c r="L148" s="637"/>
      <c r="M148" s="636"/>
      <c r="N148" s="637"/>
      <c r="O148" s="331">
        <f t="shared" si="93"/>
        <v>0</v>
      </c>
      <c r="P148" s="243"/>
      <c r="Q148" s="636"/>
      <c r="R148" s="637"/>
      <c r="S148" s="636"/>
      <c r="T148" s="637"/>
      <c r="U148" s="331">
        <f t="shared" si="94"/>
        <v>0</v>
      </c>
      <c r="V148" s="243"/>
      <c r="W148" s="343">
        <f t="shared" si="91"/>
        <v>0</v>
      </c>
    </row>
    <row r="149" spans="1:23" ht="10.5" outlineLevel="1" x14ac:dyDescent="0.25">
      <c r="A149" s="239">
        <f>Budget!A149</f>
        <v>0</v>
      </c>
      <c r="B149" s="57"/>
      <c r="C149" s="117"/>
      <c r="D149" s="243"/>
      <c r="E149" s="636"/>
      <c r="F149" s="637"/>
      <c r="G149" s="636"/>
      <c r="H149" s="637"/>
      <c r="I149" s="331">
        <f t="shared" si="92"/>
        <v>0</v>
      </c>
      <c r="J149" s="243"/>
      <c r="K149" s="636"/>
      <c r="L149" s="637"/>
      <c r="M149" s="636"/>
      <c r="N149" s="637"/>
      <c r="O149" s="331">
        <f t="shared" si="93"/>
        <v>0</v>
      </c>
      <c r="P149" s="243"/>
      <c r="Q149" s="636"/>
      <c r="R149" s="637"/>
      <c r="S149" s="636"/>
      <c r="T149" s="637"/>
      <c r="U149" s="331">
        <f t="shared" si="94"/>
        <v>0</v>
      </c>
      <c r="V149" s="243"/>
      <c r="W149" s="343">
        <f t="shared" si="91"/>
        <v>0</v>
      </c>
    </row>
    <row r="150" spans="1:23" ht="10.5" outlineLevel="1" x14ac:dyDescent="0.25">
      <c r="A150" s="239">
        <f>Budget!A150</f>
        <v>0</v>
      </c>
      <c r="B150" s="57"/>
      <c r="C150" s="120"/>
      <c r="D150" s="243"/>
      <c r="E150" s="636"/>
      <c r="F150" s="637"/>
      <c r="G150" s="636"/>
      <c r="H150" s="637"/>
      <c r="I150" s="331">
        <f>SUM(E150:H150)</f>
        <v>0</v>
      </c>
      <c r="J150" s="243"/>
      <c r="K150" s="636"/>
      <c r="L150" s="637"/>
      <c r="M150" s="636"/>
      <c r="N150" s="637"/>
      <c r="O150" s="331">
        <f>SUM(K150:N150)</f>
        <v>0</v>
      </c>
      <c r="P150" s="243"/>
      <c r="Q150" s="636"/>
      <c r="R150" s="637"/>
      <c r="S150" s="636"/>
      <c r="T150" s="637"/>
      <c r="U150" s="331">
        <f>SUM(Q150:T150)</f>
        <v>0</v>
      </c>
      <c r="V150" s="243"/>
      <c r="W150" s="343">
        <f t="shared" si="91"/>
        <v>0</v>
      </c>
    </row>
    <row r="151" spans="1:23" ht="10.5" outlineLevel="1" x14ac:dyDescent="0.25">
      <c r="A151" s="239">
        <f>Budget!A151</f>
        <v>0</v>
      </c>
      <c r="B151" s="57"/>
      <c r="C151" s="117"/>
      <c r="D151" s="243"/>
      <c r="E151" s="636"/>
      <c r="F151" s="637"/>
      <c r="G151" s="636"/>
      <c r="H151" s="637"/>
      <c r="I151" s="331">
        <f t="shared" si="92"/>
        <v>0</v>
      </c>
      <c r="J151" s="243"/>
      <c r="K151" s="636"/>
      <c r="L151" s="637"/>
      <c r="M151" s="636"/>
      <c r="N151" s="637"/>
      <c r="O151" s="331">
        <f t="shared" ref="O151:O156" si="95">SUM(K151:N151)</f>
        <v>0</v>
      </c>
      <c r="P151" s="243"/>
      <c r="Q151" s="636"/>
      <c r="R151" s="637"/>
      <c r="S151" s="636"/>
      <c r="T151" s="637"/>
      <c r="U151" s="331">
        <f t="shared" ref="U151:U156" si="96">SUM(Q151:T151)</f>
        <v>0</v>
      </c>
      <c r="V151" s="243"/>
      <c r="W151" s="343">
        <f t="shared" si="91"/>
        <v>0</v>
      </c>
    </row>
    <row r="152" spans="1:23" ht="10.5" outlineLevel="1" x14ac:dyDescent="0.25">
      <c r="A152" s="239">
        <f>Budget!A152</f>
        <v>0</v>
      </c>
      <c r="B152" s="57"/>
      <c r="C152" s="120"/>
      <c r="D152" s="243"/>
      <c r="E152" s="636"/>
      <c r="F152" s="637"/>
      <c r="G152" s="636"/>
      <c r="H152" s="637"/>
      <c r="I152" s="331">
        <f t="shared" si="92"/>
        <v>0</v>
      </c>
      <c r="J152" s="243"/>
      <c r="K152" s="636"/>
      <c r="L152" s="637"/>
      <c r="M152" s="636"/>
      <c r="N152" s="637"/>
      <c r="O152" s="331">
        <f t="shared" si="95"/>
        <v>0</v>
      </c>
      <c r="P152" s="243"/>
      <c r="Q152" s="636"/>
      <c r="R152" s="637"/>
      <c r="S152" s="636"/>
      <c r="T152" s="637"/>
      <c r="U152" s="331">
        <f t="shared" si="96"/>
        <v>0</v>
      </c>
      <c r="V152" s="243"/>
      <c r="W152" s="343">
        <f t="shared" si="91"/>
        <v>0</v>
      </c>
    </row>
    <row r="153" spans="1:23" ht="10.5" outlineLevel="1" x14ac:dyDescent="0.25">
      <c r="A153" s="239">
        <f>Budget!A153</f>
        <v>0</v>
      </c>
      <c r="B153" s="57"/>
      <c r="C153" s="117"/>
      <c r="D153" s="243"/>
      <c r="E153" s="636"/>
      <c r="F153" s="637"/>
      <c r="G153" s="636"/>
      <c r="H153" s="637"/>
      <c r="I153" s="331">
        <f t="shared" si="92"/>
        <v>0</v>
      </c>
      <c r="J153" s="243"/>
      <c r="K153" s="636"/>
      <c r="L153" s="637"/>
      <c r="M153" s="636"/>
      <c r="N153" s="637"/>
      <c r="O153" s="331">
        <f t="shared" si="95"/>
        <v>0</v>
      </c>
      <c r="P153" s="243"/>
      <c r="Q153" s="636"/>
      <c r="R153" s="637"/>
      <c r="S153" s="636"/>
      <c r="T153" s="637"/>
      <c r="U153" s="331">
        <f t="shared" si="96"/>
        <v>0</v>
      </c>
      <c r="V153" s="243"/>
      <c r="W153" s="343">
        <f t="shared" si="91"/>
        <v>0</v>
      </c>
    </row>
    <row r="154" spans="1:23" ht="10.5" outlineLevel="1" x14ac:dyDescent="0.25">
      <c r="A154" s="239">
        <f>Budget!A154</f>
        <v>0</v>
      </c>
      <c r="B154" s="57"/>
      <c r="C154" s="120"/>
      <c r="D154" s="243"/>
      <c r="E154" s="636"/>
      <c r="F154" s="637"/>
      <c r="G154" s="636"/>
      <c r="H154" s="637"/>
      <c r="I154" s="331">
        <f t="shared" si="92"/>
        <v>0</v>
      </c>
      <c r="J154" s="243"/>
      <c r="K154" s="636"/>
      <c r="L154" s="637"/>
      <c r="M154" s="636"/>
      <c r="N154" s="637"/>
      <c r="O154" s="331">
        <f t="shared" si="95"/>
        <v>0</v>
      </c>
      <c r="P154" s="243"/>
      <c r="Q154" s="636"/>
      <c r="R154" s="637"/>
      <c r="S154" s="636"/>
      <c r="T154" s="637"/>
      <c r="U154" s="331">
        <f t="shared" si="96"/>
        <v>0</v>
      </c>
      <c r="V154" s="243"/>
      <c r="W154" s="343">
        <f t="shared" si="91"/>
        <v>0</v>
      </c>
    </row>
    <row r="155" spans="1:23" ht="10.5" outlineLevel="1" x14ac:dyDescent="0.25">
      <c r="A155" s="239">
        <f>Budget!A155</f>
        <v>0</v>
      </c>
      <c r="B155" s="57"/>
      <c r="C155" s="120"/>
      <c r="D155" s="243"/>
      <c r="E155" s="636"/>
      <c r="F155" s="637"/>
      <c r="G155" s="636"/>
      <c r="H155" s="637"/>
      <c r="I155" s="331">
        <f t="shared" si="92"/>
        <v>0</v>
      </c>
      <c r="J155" s="243"/>
      <c r="K155" s="636"/>
      <c r="L155" s="637"/>
      <c r="M155" s="636"/>
      <c r="N155" s="637"/>
      <c r="O155" s="331">
        <f t="shared" si="95"/>
        <v>0</v>
      </c>
      <c r="P155" s="243"/>
      <c r="Q155" s="636"/>
      <c r="R155" s="637"/>
      <c r="S155" s="636"/>
      <c r="T155" s="637"/>
      <c r="U155" s="331">
        <f t="shared" si="96"/>
        <v>0</v>
      </c>
      <c r="V155" s="243"/>
      <c r="W155" s="343">
        <f t="shared" si="91"/>
        <v>0</v>
      </c>
    </row>
    <row r="156" spans="1:23" ht="10.5" outlineLevel="1" x14ac:dyDescent="0.25">
      <c r="A156" s="239">
        <f>Budget!A156</f>
        <v>0</v>
      </c>
      <c r="B156" s="57"/>
      <c r="C156" s="120"/>
      <c r="D156" s="243"/>
      <c r="E156" s="636"/>
      <c r="F156" s="637"/>
      <c r="G156" s="636"/>
      <c r="H156" s="637"/>
      <c r="I156" s="331">
        <f t="shared" si="92"/>
        <v>0</v>
      </c>
      <c r="J156" s="243"/>
      <c r="K156" s="636"/>
      <c r="L156" s="637"/>
      <c r="M156" s="636"/>
      <c r="N156" s="637"/>
      <c r="O156" s="331">
        <f t="shared" si="95"/>
        <v>0</v>
      </c>
      <c r="P156" s="243"/>
      <c r="Q156" s="636"/>
      <c r="R156" s="637"/>
      <c r="S156" s="636"/>
      <c r="T156" s="637"/>
      <c r="U156" s="331">
        <f t="shared" si="96"/>
        <v>0</v>
      </c>
      <c r="V156" s="243"/>
      <c r="W156" s="343">
        <f t="shared" si="91"/>
        <v>0</v>
      </c>
    </row>
    <row r="157" spans="1:23" s="190" customFormat="1" ht="10.5" outlineLevel="1" x14ac:dyDescent="0.25">
      <c r="A157" s="185"/>
      <c r="B157" s="620"/>
      <c r="C157" s="417"/>
      <c r="D157" s="60"/>
      <c r="E157" s="457"/>
      <c r="F157" s="458"/>
      <c r="G157" s="459"/>
      <c r="H157" s="143"/>
      <c r="I157" s="207"/>
      <c r="J157" s="73"/>
      <c r="K157" s="457"/>
      <c r="L157" s="458"/>
      <c r="M157" s="459"/>
      <c r="N157" s="143"/>
      <c r="O157" s="207"/>
      <c r="P157" s="73"/>
      <c r="Q157" s="457"/>
      <c r="R157" s="458"/>
      <c r="S157" s="459"/>
      <c r="T157" s="143"/>
      <c r="U157" s="207"/>
      <c r="V157" s="73"/>
      <c r="W157" s="123"/>
    </row>
    <row r="158" spans="1:23" s="55" customFormat="1" ht="21.75" customHeight="1" outlineLevel="1" thickBot="1" x14ac:dyDescent="0.3">
      <c r="A158" s="692" t="str">
        <f>Budget!A158</f>
        <v>Indemnités journalières estimées</v>
      </c>
      <c r="B158" s="57"/>
      <c r="C158" s="693"/>
      <c r="D158" s="60"/>
      <c r="E158" s="330"/>
      <c r="F158" s="330"/>
      <c r="G158" s="330"/>
      <c r="H158" s="330"/>
      <c r="I158" s="331">
        <f>SUM(E158:H158)</f>
        <v>0</v>
      </c>
      <c r="J158" s="73"/>
      <c r="K158" s="330"/>
      <c r="L158" s="330"/>
      <c r="M158" s="330"/>
      <c r="N158" s="330"/>
      <c r="O158" s="331">
        <f>SUM(K158:N158)</f>
        <v>0</v>
      </c>
      <c r="P158" s="73"/>
      <c r="Q158" s="330"/>
      <c r="R158" s="330"/>
      <c r="S158" s="330"/>
      <c r="T158" s="330"/>
      <c r="U158" s="331">
        <f>SUM(Q158:T158)</f>
        <v>0</v>
      </c>
      <c r="V158" s="73"/>
      <c r="W158" s="206">
        <f t="shared" ref="W158" si="97">U158+O158+I158</f>
        <v>0</v>
      </c>
    </row>
    <row r="159" spans="1:23" s="190" customFormat="1" ht="11" outlineLevel="1" thickBot="1" x14ac:dyDescent="0.3">
      <c r="A159" s="250"/>
      <c r="B159" s="251"/>
      <c r="C159" s="357"/>
      <c r="D159" s="194"/>
      <c r="E159" s="250"/>
      <c r="F159" s="252"/>
      <c r="G159" s="252"/>
      <c r="H159" s="252"/>
      <c r="I159" s="334"/>
      <c r="J159" s="194"/>
      <c r="K159" s="250"/>
      <c r="L159" s="252"/>
      <c r="M159" s="252"/>
      <c r="N159" s="252"/>
      <c r="O159" s="334"/>
      <c r="P159" s="194"/>
      <c r="Q159" s="250"/>
      <c r="R159" s="252"/>
      <c r="S159" s="252"/>
      <c r="T159" s="252"/>
      <c r="U159" s="334"/>
      <c r="V159" s="194"/>
      <c r="W159" s="347"/>
    </row>
    <row r="160" spans="1:23" ht="31.5" outlineLevel="1" x14ac:dyDescent="0.25">
      <c r="A160" s="84" t="str">
        <f>Budget!A160</f>
        <v>Dépenses</v>
      </c>
      <c r="B160" s="84" t="str">
        <f>Budget!B160</f>
        <v xml:space="preserve"> Plan comptable</v>
      </c>
      <c r="C160" s="349" t="str">
        <f>Budget!C160</f>
        <v>Description</v>
      </c>
      <c r="D160" s="74"/>
      <c r="E160" s="84" t="s">
        <v>512</v>
      </c>
      <c r="F160" s="203" t="s">
        <v>513</v>
      </c>
      <c r="G160" s="235" t="s">
        <v>514</v>
      </c>
      <c r="H160" s="203" t="s">
        <v>515</v>
      </c>
      <c r="I160" s="87" t="s">
        <v>516</v>
      </c>
      <c r="J160" s="105"/>
      <c r="K160" s="84" t="s">
        <v>517</v>
      </c>
      <c r="L160" s="203" t="s">
        <v>518</v>
      </c>
      <c r="M160" s="203" t="s">
        <v>519</v>
      </c>
      <c r="N160" s="234" t="s">
        <v>520</v>
      </c>
      <c r="O160" s="87" t="s">
        <v>521</v>
      </c>
      <c r="P160" s="105"/>
      <c r="Q160" s="84" t="s">
        <v>522</v>
      </c>
      <c r="R160" s="86" t="s">
        <v>523</v>
      </c>
      <c r="S160" s="84" t="s">
        <v>524</v>
      </c>
      <c r="T160" s="84" t="s">
        <v>525</v>
      </c>
      <c r="U160" s="87" t="s">
        <v>526</v>
      </c>
      <c r="V160" s="105"/>
      <c r="W160" s="124" t="s">
        <v>527</v>
      </c>
    </row>
    <row r="161" spans="1:24" ht="10.5" x14ac:dyDescent="0.25">
      <c r="A161" s="731" t="str">
        <f>Budget!A161</f>
        <v>Salaires administratifs</v>
      </c>
      <c r="B161" s="732"/>
      <c r="C161" s="733"/>
      <c r="D161" s="194"/>
      <c r="E161" s="328">
        <f>E162+E179+E196+E213+E230</f>
        <v>0</v>
      </c>
      <c r="F161" s="328">
        <f t="shared" ref="F161:H161" si="98">F162+F179+F196+F213+F230</f>
        <v>0</v>
      </c>
      <c r="G161" s="328">
        <f t="shared" si="98"/>
        <v>0</v>
      </c>
      <c r="H161" s="328">
        <f t="shared" si="98"/>
        <v>0</v>
      </c>
      <c r="I161" s="329">
        <f>SUM(E161:H161)</f>
        <v>0</v>
      </c>
      <c r="J161" s="74"/>
      <c r="K161" s="328">
        <f>K162+K179+K196+K213+K230</f>
        <v>0</v>
      </c>
      <c r="L161" s="328">
        <f t="shared" ref="L161" si="99">L162+L179+L196+L213+L230</f>
        <v>0</v>
      </c>
      <c r="M161" s="328">
        <f t="shared" ref="M161" si="100">M162+M179+M196+M213+M230</f>
        <v>0</v>
      </c>
      <c r="N161" s="328">
        <f t="shared" ref="N161" si="101">N162+N179+N196+N213+N230</f>
        <v>0</v>
      </c>
      <c r="O161" s="329">
        <f>SUM(K161:N161)</f>
        <v>0</v>
      </c>
      <c r="P161" s="74"/>
      <c r="Q161" s="328">
        <f>Q162+Q179+Q196+Q213+Q230</f>
        <v>0</v>
      </c>
      <c r="R161" s="328">
        <f t="shared" ref="R161" si="102">R162+R179+R196+R213+R230</f>
        <v>0</v>
      </c>
      <c r="S161" s="328">
        <f t="shared" ref="S161" si="103">S162+S179+S196+S213+S230</f>
        <v>0</v>
      </c>
      <c r="T161" s="328">
        <f t="shared" ref="T161" si="104">T162+T179+T196+T213+T230</f>
        <v>0</v>
      </c>
      <c r="U161" s="329">
        <f>SUM(Q161:T161)</f>
        <v>0</v>
      </c>
      <c r="V161" s="74"/>
      <c r="W161" s="342">
        <f>U161+O161+I161</f>
        <v>0</v>
      </c>
    </row>
    <row r="162" spans="1:24" ht="17.25" customHeight="1" outlineLevel="1" x14ac:dyDescent="0.25">
      <c r="A162" s="692" t="str">
        <f>Budget!A162</f>
        <v>Grille de salaires mensuels</v>
      </c>
      <c r="B162" s="606"/>
      <c r="C162" s="606"/>
      <c r="D162" s="60"/>
      <c r="E162" s="330">
        <f>SUM(E163:E177)</f>
        <v>0</v>
      </c>
      <c r="F162" s="330">
        <f t="shared" ref="F162:H162" si="105">SUM(F163:F177)</f>
        <v>0</v>
      </c>
      <c r="G162" s="330">
        <f t="shared" si="105"/>
        <v>0</v>
      </c>
      <c r="H162" s="330">
        <f t="shared" si="105"/>
        <v>0</v>
      </c>
      <c r="I162" s="331">
        <f>SUM(E162:H162)</f>
        <v>0</v>
      </c>
      <c r="J162" s="74"/>
      <c r="K162" s="330">
        <f>SUM(K163:K177)</f>
        <v>0</v>
      </c>
      <c r="L162" s="330">
        <f t="shared" ref="L162:N162" si="106">SUM(L163:L177)</f>
        <v>0</v>
      </c>
      <c r="M162" s="330">
        <f t="shared" si="106"/>
        <v>0</v>
      </c>
      <c r="N162" s="330">
        <f t="shared" si="106"/>
        <v>0</v>
      </c>
      <c r="O162" s="331">
        <f>SUM(K162:N162)</f>
        <v>0</v>
      </c>
      <c r="P162" s="74"/>
      <c r="Q162" s="330">
        <f>SUM(Q163:Q177)</f>
        <v>0</v>
      </c>
      <c r="R162" s="330">
        <f t="shared" ref="R162:T162" si="107">SUM(R163:R177)</f>
        <v>0</v>
      </c>
      <c r="S162" s="330">
        <f t="shared" si="107"/>
        <v>0</v>
      </c>
      <c r="T162" s="330">
        <f t="shared" si="107"/>
        <v>0</v>
      </c>
      <c r="U162" s="331">
        <f>SUM(Q162:T162)</f>
        <v>0</v>
      </c>
      <c r="V162" s="74"/>
      <c r="W162" s="343">
        <f t="shared" ref="W162:W225" si="108">U162+O162+I162</f>
        <v>0</v>
      </c>
      <c r="X162" s="68"/>
    </row>
    <row r="163" spans="1:24" ht="10.5" outlineLevel="1" x14ac:dyDescent="0.25">
      <c r="A163" s="239">
        <f>Budget!A163</f>
        <v>0</v>
      </c>
      <c r="B163" s="57"/>
      <c r="C163" s="112"/>
      <c r="D163" s="60"/>
      <c r="E163" s="638"/>
      <c r="F163" s="639"/>
      <c r="G163" s="640"/>
      <c r="H163" s="639"/>
      <c r="I163" s="331">
        <f t="shared" ref="I163:I177" si="109">SUM(E163:H163)</f>
        <v>0</v>
      </c>
      <c r="J163" s="73"/>
      <c r="K163" s="638"/>
      <c r="L163" s="639"/>
      <c r="M163" s="640"/>
      <c r="N163" s="639"/>
      <c r="O163" s="331">
        <f t="shared" ref="O163:O170" si="110">SUM(K163:N163)</f>
        <v>0</v>
      </c>
      <c r="P163" s="73"/>
      <c r="Q163" s="638"/>
      <c r="R163" s="639"/>
      <c r="S163" s="640"/>
      <c r="T163" s="639"/>
      <c r="U163" s="331">
        <f t="shared" ref="U163:U170" si="111">SUM(Q163:T163)</f>
        <v>0</v>
      </c>
      <c r="V163" s="73"/>
      <c r="W163" s="343">
        <f t="shared" si="108"/>
        <v>0</v>
      </c>
      <c r="X163" s="68"/>
    </row>
    <row r="164" spans="1:24" s="58" customFormat="1" ht="10.5" outlineLevel="1" x14ac:dyDescent="0.25">
      <c r="A164" s="239">
        <f>Budget!A164</f>
        <v>0</v>
      </c>
      <c r="B164" s="57"/>
      <c r="C164" s="113"/>
      <c r="D164" s="65"/>
      <c r="E164" s="638"/>
      <c r="F164" s="639"/>
      <c r="G164" s="640"/>
      <c r="H164" s="639"/>
      <c r="I164" s="331">
        <f t="shared" si="109"/>
        <v>0</v>
      </c>
      <c r="J164" s="76"/>
      <c r="K164" s="638"/>
      <c r="L164" s="639"/>
      <c r="M164" s="640"/>
      <c r="N164" s="639"/>
      <c r="O164" s="331">
        <f t="shared" si="110"/>
        <v>0</v>
      </c>
      <c r="P164" s="76"/>
      <c r="Q164" s="638"/>
      <c r="R164" s="639"/>
      <c r="S164" s="640"/>
      <c r="T164" s="639"/>
      <c r="U164" s="331">
        <f t="shared" si="111"/>
        <v>0</v>
      </c>
      <c r="V164" s="76"/>
      <c r="W164" s="343">
        <f t="shared" si="108"/>
        <v>0</v>
      </c>
      <c r="X164" s="70"/>
    </row>
    <row r="165" spans="1:24" ht="10.5" outlineLevel="1" x14ac:dyDescent="0.25">
      <c r="A165" s="239">
        <f>Budget!A165</f>
        <v>0</v>
      </c>
      <c r="B165" s="57"/>
      <c r="C165" s="112"/>
      <c r="D165" s="60"/>
      <c r="E165" s="638"/>
      <c r="F165" s="639"/>
      <c r="G165" s="640"/>
      <c r="H165" s="639"/>
      <c r="I165" s="331">
        <f t="shared" si="109"/>
        <v>0</v>
      </c>
      <c r="J165" s="73"/>
      <c r="K165" s="638"/>
      <c r="L165" s="639"/>
      <c r="M165" s="640"/>
      <c r="N165" s="639"/>
      <c r="O165" s="331">
        <f t="shared" si="110"/>
        <v>0</v>
      </c>
      <c r="P165" s="73"/>
      <c r="Q165" s="638"/>
      <c r="R165" s="639"/>
      <c r="S165" s="640"/>
      <c r="T165" s="639"/>
      <c r="U165" s="331">
        <f t="shared" si="111"/>
        <v>0</v>
      </c>
      <c r="V165" s="73"/>
      <c r="W165" s="343">
        <f t="shared" si="108"/>
        <v>0</v>
      </c>
      <c r="X165" s="68"/>
    </row>
    <row r="166" spans="1:24" ht="10.5" outlineLevel="1" x14ac:dyDescent="0.25">
      <c r="A166" s="239">
        <f>Budget!A166</f>
        <v>0</v>
      </c>
      <c r="B166" s="57"/>
      <c r="C166" s="120"/>
      <c r="E166" s="638"/>
      <c r="F166" s="639"/>
      <c r="G166" s="640"/>
      <c r="H166" s="639"/>
      <c r="I166" s="331">
        <f t="shared" si="109"/>
        <v>0</v>
      </c>
      <c r="K166" s="638"/>
      <c r="L166" s="639"/>
      <c r="M166" s="640"/>
      <c r="N166" s="639"/>
      <c r="O166" s="331">
        <f t="shared" si="110"/>
        <v>0</v>
      </c>
      <c r="Q166" s="638"/>
      <c r="R166" s="639"/>
      <c r="S166" s="640"/>
      <c r="T166" s="639"/>
      <c r="U166" s="331">
        <f t="shared" si="111"/>
        <v>0</v>
      </c>
      <c r="W166" s="343">
        <f t="shared" si="108"/>
        <v>0</v>
      </c>
      <c r="X166" s="68"/>
    </row>
    <row r="167" spans="1:24" ht="10.5" outlineLevel="1" x14ac:dyDescent="0.25">
      <c r="A167" s="239">
        <f>Budget!A167</f>
        <v>0</v>
      </c>
      <c r="B167" s="57"/>
      <c r="C167" s="112"/>
      <c r="D167" s="60"/>
      <c r="E167" s="638"/>
      <c r="F167" s="639"/>
      <c r="G167" s="640"/>
      <c r="H167" s="639"/>
      <c r="I167" s="331">
        <f t="shared" si="109"/>
        <v>0</v>
      </c>
      <c r="J167" s="73"/>
      <c r="K167" s="638"/>
      <c r="L167" s="639"/>
      <c r="M167" s="640"/>
      <c r="N167" s="639"/>
      <c r="O167" s="331">
        <f t="shared" si="110"/>
        <v>0</v>
      </c>
      <c r="P167" s="73"/>
      <c r="Q167" s="638"/>
      <c r="R167" s="639"/>
      <c r="S167" s="640"/>
      <c r="T167" s="639"/>
      <c r="U167" s="331">
        <f t="shared" si="111"/>
        <v>0</v>
      </c>
      <c r="V167" s="73"/>
      <c r="W167" s="343">
        <f t="shared" si="108"/>
        <v>0</v>
      </c>
      <c r="X167" s="68"/>
    </row>
    <row r="168" spans="1:24" ht="10.5" outlineLevel="1" x14ac:dyDescent="0.25">
      <c r="A168" s="239">
        <f>Budget!A168</f>
        <v>0</v>
      </c>
      <c r="B168" s="57"/>
      <c r="C168" s="120"/>
      <c r="E168" s="638"/>
      <c r="F168" s="639"/>
      <c r="G168" s="640"/>
      <c r="H168" s="639"/>
      <c r="I168" s="331">
        <f t="shared" si="109"/>
        <v>0</v>
      </c>
      <c r="K168" s="638"/>
      <c r="L168" s="639"/>
      <c r="M168" s="640"/>
      <c r="N168" s="639"/>
      <c r="O168" s="331">
        <f t="shared" si="110"/>
        <v>0</v>
      </c>
      <c r="Q168" s="638"/>
      <c r="R168" s="639"/>
      <c r="S168" s="640"/>
      <c r="T168" s="639"/>
      <c r="U168" s="331">
        <f t="shared" si="111"/>
        <v>0</v>
      </c>
      <c r="W168" s="343">
        <f t="shared" si="108"/>
        <v>0</v>
      </c>
      <c r="X168" s="68"/>
    </row>
    <row r="169" spans="1:24" ht="10.5" outlineLevel="1" x14ac:dyDescent="0.25">
      <c r="A169" s="239">
        <f>Budget!A169</f>
        <v>0</v>
      </c>
      <c r="B169" s="57"/>
      <c r="C169" s="112"/>
      <c r="D169" s="60"/>
      <c r="E169" s="638"/>
      <c r="F169" s="639"/>
      <c r="G169" s="640"/>
      <c r="H169" s="639"/>
      <c r="I169" s="331">
        <f t="shared" si="109"/>
        <v>0</v>
      </c>
      <c r="J169" s="73"/>
      <c r="K169" s="638"/>
      <c r="L169" s="639"/>
      <c r="M169" s="640"/>
      <c r="N169" s="639"/>
      <c r="O169" s="331">
        <f t="shared" si="110"/>
        <v>0</v>
      </c>
      <c r="P169" s="73"/>
      <c r="Q169" s="638"/>
      <c r="R169" s="639"/>
      <c r="S169" s="640"/>
      <c r="T169" s="639"/>
      <c r="U169" s="331">
        <f t="shared" si="111"/>
        <v>0</v>
      </c>
      <c r="V169" s="73"/>
      <c r="W169" s="343">
        <f t="shared" si="108"/>
        <v>0</v>
      </c>
      <c r="X169" s="68"/>
    </row>
    <row r="170" spans="1:24" ht="10.5" outlineLevel="1" x14ac:dyDescent="0.25">
      <c r="A170" s="239">
        <f>Budget!A170</f>
        <v>0</v>
      </c>
      <c r="B170" s="57"/>
      <c r="C170" s="120"/>
      <c r="E170" s="641"/>
      <c r="F170" s="639"/>
      <c r="G170" s="640"/>
      <c r="H170" s="639"/>
      <c r="I170" s="331">
        <f t="shared" si="109"/>
        <v>0</v>
      </c>
      <c r="K170" s="641"/>
      <c r="L170" s="639"/>
      <c r="M170" s="640"/>
      <c r="N170" s="639"/>
      <c r="O170" s="331">
        <f t="shared" si="110"/>
        <v>0</v>
      </c>
      <c r="Q170" s="641"/>
      <c r="R170" s="639"/>
      <c r="S170" s="640"/>
      <c r="T170" s="639"/>
      <c r="U170" s="331">
        <f t="shared" si="111"/>
        <v>0</v>
      </c>
      <c r="W170" s="343">
        <f t="shared" si="108"/>
        <v>0</v>
      </c>
      <c r="X170" s="68"/>
    </row>
    <row r="171" spans="1:24" ht="10.5" outlineLevel="1" x14ac:dyDescent="0.25">
      <c r="A171" s="239">
        <f>Budget!A171</f>
        <v>0</v>
      </c>
      <c r="B171" s="57"/>
      <c r="C171" s="112"/>
      <c r="D171" s="60"/>
      <c r="E171" s="638"/>
      <c r="F171" s="639"/>
      <c r="G171" s="640"/>
      <c r="H171" s="639"/>
      <c r="I171" s="331">
        <f>SUM(E171:H171)</f>
        <v>0</v>
      </c>
      <c r="J171" s="73"/>
      <c r="K171" s="638"/>
      <c r="L171" s="639"/>
      <c r="M171" s="640"/>
      <c r="N171" s="639"/>
      <c r="O171" s="331">
        <f>SUM(K171:N171)</f>
        <v>0</v>
      </c>
      <c r="P171" s="73"/>
      <c r="Q171" s="638"/>
      <c r="R171" s="639"/>
      <c r="S171" s="640"/>
      <c r="T171" s="639"/>
      <c r="U171" s="331">
        <f>SUM(Q171:T171)</f>
        <v>0</v>
      </c>
      <c r="V171" s="73"/>
      <c r="W171" s="343">
        <f t="shared" si="108"/>
        <v>0</v>
      </c>
      <c r="X171" s="68"/>
    </row>
    <row r="172" spans="1:24" ht="10.5" outlineLevel="1" x14ac:dyDescent="0.25">
      <c r="A172" s="239">
        <f>Budget!A172</f>
        <v>0</v>
      </c>
      <c r="B172" s="57"/>
      <c r="C172" s="120"/>
      <c r="E172" s="638"/>
      <c r="F172" s="639"/>
      <c r="G172" s="640"/>
      <c r="H172" s="639"/>
      <c r="I172" s="331">
        <f t="shared" si="109"/>
        <v>0</v>
      </c>
      <c r="K172" s="638"/>
      <c r="L172" s="639"/>
      <c r="M172" s="640"/>
      <c r="N172" s="639"/>
      <c r="O172" s="331">
        <f t="shared" ref="O172:O177" si="112">SUM(K172:N172)</f>
        <v>0</v>
      </c>
      <c r="Q172" s="638"/>
      <c r="R172" s="639"/>
      <c r="S172" s="640"/>
      <c r="T172" s="639"/>
      <c r="U172" s="331">
        <f t="shared" ref="U172:U177" si="113">SUM(Q172:T172)</f>
        <v>0</v>
      </c>
      <c r="W172" s="343">
        <f t="shared" si="108"/>
        <v>0</v>
      </c>
      <c r="X172" s="68"/>
    </row>
    <row r="173" spans="1:24" ht="10.5" outlineLevel="1" x14ac:dyDescent="0.25">
      <c r="A173" s="239">
        <f>Budget!A173</f>
        <v>0</v>
      </c>
      <c r="B173" s="57"/>
      <c r="C173" s="112"/>
      <c r="D173" s="60"/>
      <c r="E173" s="638"/>
      <c r="F173" s="639"/>
      <c r="G173" s="640"/>
      <c r="H173" s="639"/>
      <c r="I173" s="331">
        <f t="shared" si="109"/>
        <v>0</v>
      </c>
      <c r="J173" s="73"/>
      <c r="K173" s="638"/>
      <c r="L173" s="639"/>
      <c r="M173" s="640"/>
      <c r="N173" s="639"/>
      <c r="O173" s="331">
        <f t="shared" si="112"/>
        <v>0</v>
      </c>
      <c r="P173" s="73"/>
      <c r="Q173" s="638"/>
      <c r="R173" s="639"/>
      <c r="S173" s="640"/>
      <c r="T173" s="639"/>
      <c r="U173" s="331">
        <f t="shared" si="113"/>
        <v>0</v>
      </c>
      <c r="V173" s="73"/>
      <c r="W173" s="343">
        <f t="shared" si="108"/>
        <v>0</v>
      </c>
      <c r="X173" s="68"/>
    </row>
    <row r="174" spans="1:24" ht="10.5" outlineLevel="1" x14ac:dyDescent="0.25">
      <c r="A174" s="239">
        <f>Budget!A174</f>
        <v>0</v>
      </c>
      <c r="B174" s="57"/>
      <c r="C174" s="120"/>
      <c r="E174" s="638"/>
      <c r="F174" s="639"/>
      <c r="G174" s="640"/>
      <c r="H174" s="639"/>
      <c r="I174" s="331">
        <f t="shared" si="109"/>
        <v>0</v>
      </c>
      <c r="K174" s="638"/>
      <c r="L174" s="639"/>
      <c r="M174" s="640"/>
      <c r="N174" s="639"/>
      <c r="O174" s="331">
        <f t="shared" si="112"/>
        <v>0</v>
      </c>
      <c r="Q174" s="638"/>
      <c r="R174" s="639"/>
      <c r="S174" s="640"/>
      <c r="T174" s="639"/>
      <c r="U174" s="331">
        <f t="shared" si="113"/>
        <v>0</v>
      </c>
      <c r="W174" s="343">
        <f t="shared" si="108"/>
        <v>0</v>
      </c>
      <c r="X174" s="68"/>
    </row>
    <row r="175" spans="1:24" ht="17.25" customHeight="1" outlineLevel="1" x14ac:dyDescent="0.25">
      <c r="A175" s="239">
        <f>Budget!A175</f>
        <v>0</v>
      </c>
      <c r="B175" s="57"/>
      <c r="C175" s="112"/>
      <c r="D175" s="60"/>
      <c r="E175" s="638"/>
      <c r="F175" s="639"/>
      <c r="G175" s="640"/>
      <c r="H175" s="639"/>
      <c r="I175" s="331">
        <f t="shared" si="109"/>
        <v>0</v>
      </c>
      <c r="J175" s="73"/>
      <c r="K175" s="638"/>
      <c r="L175" s="639"/>
      <c r="M175" s="640"/>
      <c r="N175" s="639"/>
      <c r="O175" s="331">
        <f t="shared" si="112"/>
        <v>0</v>
      </c>
      <c r="P175" s="73"/>
      <c r="Q175" s="638"/>
      <c r="R175" s="639"/>
      <c r="S175" s="640"/>
      <c r="T175" s="639"/>
      <c r="U175" s="331">
        <f t="shared" si="113"/>
        <v>0</v>
      </c>
      <c r="V175" s="73"/>
      <c r="W175" s="343">
        <f t="shared" si="108"/>
        <v>0</v>
      </c>
      <c r="X175" s="68"/>
    </row>
    <row r="176" spans="1:24" ht="10.5" outlineLevel="1" x14ac:dyDescent="0.25">
      <c r="A176" s="239">
        <f>Budget!A176</f>
        <v>0</v>
      </c>
      <c r="B176" s="57"/>
      <c r="C176" s="120"/>
      <c r="E176" s="638"/>
      <c r="F176" s="639"/>
      <c r="G176" s="640"/>
      <c r="H176" s="639"/>
      <c r="I176" s="331">
        <f t="shared" si="109"/>
        <v>0</v>
      </c>
      <c r="K176" s="638"/>
      <c r="L176" s="639"/>
      <c r="M176" s="640"/>
      <c r="N176" s="639"/>
      <c r="O176" s="331">
        <f t="shared" si="112"/>
        <v>0</v>
      </c>
      <c r="Q176" s="638"/>
      <c r="R176" s="639"/>
      <c r="S176" s="640"/>
      <c r="T176" s="639"/>
      <c r="U176" s="331">
        <f t="shared" si="113"/>
        <v>0</v>
      </c>
      <c r="W176" s="343">
        <f t="shared" si="108"/>
        <v>0</v>
      </c>
      <c r="X176" s="68"/>
    </row>
    <row r="177" spans="1:24" ht="10.5" outlineLevel="1" x14ac:dyDescent="0.25">
      <c r="A177" s="239">
        <f>Budget!A177</f>
        <v>0</v>
      </c>
      <c r="B177" s="57"/>
      <c r="C177" s="112"/>
      <c r="D177" s="60"/>
      <c r="E177" s="638"/>
      <c r="F177" s="639"/>
      <c r="G177" s="640"/>
      <c r="H177" s="639"/>
      <c r="I177" s="331">
        <f t="shared" si="109"/>
        <v>0</v>
      </c>
      <c r="J177" s="73"/>
      <c r="K177" s="638"/>
      <c r="L177" s="639"/>
      <c r="M177" s="640"/>
      <c r="N177" s="639"/>
      <c r="O177" s="331">
        <f t="shared" si="112"/>
        <v>0</v>
      </c>
      <c r="P177" s="73"/>
      <c r="Q177" s="638"/>
      <c r="R177" s="639"/>
      <c r="S177" s="640"/>
      <c r="T177" s="639"/>
      <c r="U177" s="331">
        <f t="shared" si="113"/>
        <v>0</v>
      </c>
      <c r="V177" s="73"/>
      <c r="W177" s="343">
        <f t="shared" si="108"/>
        <v>0</v>
      </c>
      <c r="X177" s="68"/>
    </row>
    <row r="178" spans="1:24" s="128" customFormat="1" ht="10.5" outlineLevel="1" x14ac:dyDescent="0.25">
      <c r="A178" s="52"/>
      <c r="B178" s="100"/>
      <c r="C178" s="115"/>
      <c r="D178" s="60"/>
      <c r="E178" s="196"/>
      <c r="F178" s="186"/>
      <c r="G178" s="143"/>
      <c r="H178" s="143"/>
      <c r="I178" s="207"/>
      <c r="J178" s="73"/>
      <c r="K178" s="196"/>
      <c r="L178" s="186"/>
      <c r="M178" s="143"/>
      <c r="N178" s="143"/>
      <c r="O178" s="207"/>
      <c r="P178" s="73"/>
      <c r="Q178" s="196"/>
      <c r="R178" s="186"/>
      <c r="S178" s="143"/>
      <c r="T178" s="143"/>
      <c r="U178" s="207"/>
      <c r="V178" s="73"/>
      <c r="W178" s="123"/>
      <c r="X178" s="76"/>
    </row>
    <row r="179" spans="1:24" ht="10.5" outlineLevel="1" x14ac:dyDescent="0.25">
      <c r="A179" s="692" t="str">
        <f>Budget!A179</f>
        <v>Sécurité sociale</v>
      </c>
      <c r="B179" s="606"/>
      <c r="C179" s="606"/>
      <c r="D179" s="60"/>
      <c r="E179" s="330">
        <f>SUM(E180:E194)</f>
        <v>0</v>
      </c>
      <c r="F179" s="249">
        <f>SUM(F180:F194)</f>
        <v>0</v>
      </c>
      <c r="G179" s="249">
        <f>SUM(G180:G194)</f>
        <v>0</v>
      </c>
      <c r="H179" s="249">
        <f>SUM(H180:H194)</f>
        <v>0</v>
      </c>
      <c r="I179" s="331">
        <f>SUM(E179:H179)</f>
        <v>0</v>
      </c>
      <c r="J179" s="73"/>
      <c r="K179" s="330">
        <f>SUM(K180:K194)</f>
        <v>0</v>
      </c>
      <c r="L179" s="249">
        <f>SUM(L180:L194)</f>
        <v>0</v>
      </c>
      <c r="M179" s="249">
        <f>SUM(M180:M194)</f>
        <v>0</v>
      </c>
      <c r="N179" s="249">
        <f>SUM(N180:N194)</f>
        <v>0</v>
      </c>
      <c r="O179" s="331">
        <f>SUM(K179:N179)</f>
        <v>0</v>
      </c>
      <c r="P179" s="73"/>
      <c r="Q179" s="330">
        <f>SUM(Q180:Q194)</f>
        <v>0</v>
      </c>
      <c r="R179" s="249">
        <f>SUM(R180:R194)</f>
        <v>0</v>
      </c>
      <c r="S179" s="249">
        <f>SUM(S180:S194)</f>
        <v>0</v>
      </c>
      <c r="T179" s="249">
        <f>SUM(T180:T194)</f>
        <v>0</v>
      </c>
      <c r="U179" s="331">
        <f>SUM(Q179:T179)</f>
        <v>0</v>
      </c>
      <c r="V179" s="73"/>
      <c r="W179" s="343">
        <f t="shared" si="108"/>
        <v>0</v>
      </c>
      <c r="X179" s="68"/>
    </row>
    <row r="180" spans="1:24" ht="10.5" outlineLevel="1" x14ac:dyDescent="0.25">
      <c r="A180" s="239">
        <f>Budget!A180</f>
        <v>0</v>
      </c>
      <c r="B180" s="57"/>
      <c r="C180" s="120"/>
      <c r="E180" s="465"/>
      <c r="F180" s="593"/>
      <c r="G180" s="467"/>
      <c r="H180" s="593"/>
      <c r="I180" s="331">
        <f t="shared" ref="I180:I194" si="114">SUM(E180:H180)</f>
        <v>0</v>
      </c>
      <c r="K180" s="465"/>
      <c r="L180" s="593"/>
      <c r="M180" s="467"/>
      <c r="N180" s="593"/>
      <c r="O180" s="331">
        <f t="shared" ref="O180:O187" si="115">SUM(K180:N180)</f>
        <v>0</v>
      </c>
      <c r="Q180" s="465"/>
      <c r="R180" s="593"/>
      <c r="S180" s="467"/>
      <c r="T180" s="593"/>
      <c r="U180" s="331">
        <f t="shared" ref="U180:U187" si="116">SUM(Q180:T180)</f>
        <v>0</v>
      </c>
      <c r="W180" s="343">
        <f t="shared" si="108"/>
        <v>0</v>
      </c>
      <c r="X180" s="68"/>
    </row>
    <row r="181" spans="1:24" ht="10.5" outlineLevel="1" x14ac:dyDescent="0.25">
      <c r="A181" s="239">
        <f>Budget!A181</f>
        <v>0</v>
      </c>
      <c r="B181" s="57"/>
      <c r="C181" s="112"/>
      <c r="D181" s="60"/>
      <c r="E181" s="465"/>
      <c r="F181" s="593"/>
      <c r="G181" s="467"/>
      <c r="H181" s="593"/>
      <c r="I181" s="331">
        <f t="shared" si="114"/>
        <v>0</v>
      </c>
      <c r="J181" s="73"/>
      <c r="K181" s="465"/>
      <c r="L181" s="593"/>
      <c r="M181" s="467"/>
      <c r="N181" s="593"/>
      <c r="O181" s="331">
        <f t="shared" si="115"/>
        <v>0</v>
      </c>
      <c r="P181" s="73"/>
      <c r="Q181" s="465"/>
      <c r="R181" s="593"/>
      <c r="S181" s="467"/>
      <c r="T181" s="593"/>
      <c r="U181" s="331">
        <f t="shared" si="116"/>
        <v>0</v>
      </c>
      <c r="V181" s="73"/>
      <c r="W181" s="343">
        <f t="shared" si="108"/>
        <v>0</v>
      </c>
      <c r="X181" s="68"/>
    </row>
    <row r="182" spans="1:24" s="61" customFormat="1" ht="10.5" outlineLevel="1" x14ac:dyDescent="0.25">
      <c r="A182" s="239">
        <f>Budget!A182</f>
        <v>0</v>
      </c>
      <c r="B182" s="57"/>
      <c r="C182" s="120"/>
      <c r="D182" s="65"/>
      <c r="E182" s="465"/>
      <c r="F182" s="593"/>
      <c r="G182" s="467"/>
      <c r="H182" s="593"/>
      <c r="I182" s="331">
        <f t="shared" si="114"/>
        <v>0</v>
      </c>
      <c r="J182" s="76"/>
      <c r="K182" s="465"/>
      <c r="L182" s="593"/>
      <c r="M182" s="467"/>
      <c r="N182" s="593"/>
      <c r="O182" s="331">
        <f t="shared" si="115"/>
        <v>0</v>
      </c>
      <c r="P182" s="76"/>
      <c r="Q182" s="465"/>
      <c r="R182" s="593"/>
      <c r="S182" s="467"/>
      <c r="T182" s="593"/>
      <c r="U182" s="331">
        <f t="shared" si="116"/>
        <v>0</v>
      </c>
      <c r="V182" s="76"/>
      <c r="W182" s="343">
        <f t="shared" si="108"/>
        <v>0</v>
      </c>
      <c r="X182" s="71"/>
    </row>
    <row r="183" spans="1:24" ht="10.5" outlineLevel="1" x14ac:dyDescent="0.25">
      <c r="A183" s="239">
        <f>Budget!A183</f>
        <v>0</v>
      </c>
      <c r="B183" s="57"/>
      <c r="C183" s="112"/>
      <c r="D183" s="60"/>
      <c r="E183" s="465"/>
      <c r="F183" s="593"/>
      <c r="G183" s="467"/>
      <c r="H183" s="593"/>
      <c r="I183" s="331">
        <f t="shared" si="114"/>
        <v>0</v>
      </c>
      <c r="J183" s="73"/>
      <c r="K183" s="465"/>
      <c r="L183" s="593"/>
      <c r="M183" s="467"/>
      <c r="N183" s="593"/>
      <c r="O183" s="331">
        <f t="shared" si="115"/>
        <v>0</v>
      </c>
      <c r="P183" s="73"/>
      <c r="Q183" s="465"/>
      <c r="R183" s="593"/>
      <c r="S183" s="467"/>
      <c r="T183" s="593"/>
      <c r="U183" s="331">
        <f t="shared" si="116"/>
        <v>0</v>
      </c>
      <c r="V183" s="73"/>
      <c r="W183" s="343">
        <f t="shared" si="108"/>
        <v>0</v>
      </c>
      <c r="X183" s="68"/>
    </row>
    <row r="184" spans="1:24" s="61" customFormat="1" ht="10.5" outlineLevel="1" x14ac:dyDescent="0.25">
      <c r="A184" s="239">
        <f>Budget!A184</f>
        <v>0</v>
      </c>
      <c r="B184" s="57"/>
      <c r="C184" s="120"/>
      <c r="D184" s="65"/>
      <c r="E184" s="465"/>
      <c r="F184" s="593"/>
      <c r="G184" s="467"/>
      <c r="H184" s="593"/>
      <c r="I184" s="331">
        <f t="shared" si="114"/>
        <v>0</v>
      </c>
      <c r="J184" s="76"/>
      <c r="K184" s="465"/>
      <c r="L184" s="593"/>
      <c r="M184" s="467"/>
      <c r="N184" s="593"/>
      <c r="O184" s="331">
        <f t="shared" si="115"/>
        <v>0</v>
      </c>
      <c r="P184" s="76"/>
      <c r="Q184" s="465"/>
      <c r="R184" s="593"/>
      <c r="S184" s="467"/>
      <c r="T184" s="593"/>
      <c r="U184" s="331">
        <f t="shared" si="116"/>
        <v>0</v>
      </c>
      <c r="V184" s="76"/>
      <c r="W184" s="343">
        <f t="shared" si="108"/>
        <v>0</v>
      </c>
      <c r="X184" s="71"/>
    </row>
    <row r="185" spans="1:24" ht="11" outlineLevel="1" thickBot="1" x14ac:dyDescent="0.3">
      <c r="A185" s="239">
        <f>Budget!A185</f>
        <v>0</v>
      </c>
      <c r="B185" s="57"/>
      <c r="C185" s="112"/>
      <c r="D185" s="60"/>
      <c r="E185" s="465"/>
      <c r="F185" s="593"/>
      <c r="G185" s="467"/>
      <c r="H185" s="593"/>
      <c r="I185" s="331">
        <f t="shared" si="114"/>
        <v>0</v>
      </c>
      <c r="J185" s="73"/>
      <c r="K185" s="465"/>
      <c r="L185" s="593"/>
      <c r="M185" s="467"/>
      <c r="N185" s="593"/>
      <c r="O185" s="331">
        <f t="shared" si="115"/>
        <v>0</v>
      </c>
      <c r="P185" s="73"/>
      <c r="Q185" s="465"/>
      <c r="R185" s="593"/>
      <c r="S185" s="467"/>
      <c r="T185" s="593"/>
      <c r="U185" s="331">
        <f t="shared" si="116"/>
        <v>0</v>
      </c>
      <c r="V185" s="73"/>
      <c r="W185" s="343">
        <f t="shared" si="108"/>
        <v>0</v>
      </c>
      <c r="X185" s="68"/>
    </row>
    <row r="186" spans="1:24" ht="17.25" customHeight="1" outlineLevel="1" x14ac:dyDescent="0.25">
      <c r="A186" s="239">
        <f>Budget!A186</f>
        <v>0</v>
      </c>
      <c r="B186" s="57"/>
      <c r="C186" s="152"/>
      <c r="D186" s="60"/>
      <c r="E186" s="594"/>
      <c r="F186" s="593"/>
      <c r="G186" s="595"/>
      <c r="H186" s="593"/>
      <c r="I186" s="331">
        <f t="shared" si="114"/>
        <v>0</v>
      </c>
      <c r="J186" s="74"/>
      <c r="K186" s="594"/>
      <c r="L186" s="593"/>
      <c r="M186" s="595"/>
      <c r="N186" s="593"/>
      <c r="O186" s="331">
        <f t="shared" si="115"/>
        <v>0</v>
      </c>
      <c r="P186" s="74"/>
      <c r="Q186" s="594"/>
      <c r="R186" s="593"/>
      <c r="S186" s="595"/>
      <c r="T186" s="593"/>
      <c r="U186" s="331">
        <f t="shared" si="116"/>
        <v>0</v>
      </c>
      <c r="V186" s="74"/>
      <c r="W186" s="343">
        <f t="shared" si="108"/>
        <v>0</v>
      </c>
      <c r="X186" s="68"/>
    </row>
    <row r="187" spans="1:24" ht="10.5" outlineLevel="1" x14ac:dyDescent="0.25">
      <c r="A187" s="239">
        <f>Budget!A187</f>
        <v>0</v>
      </c>
      <c r="B187" s="57"/>
      <c r="C187" s="112"/>
      <c r="D187" s="60"/>
      <c r="E187" s="465"/>
      <c r="F187" s="593"/>
      <c r="G187" s="467"/>
      <c r="H187" s="593"/>
      <c r="I187" s="331">
        <f t="shared" si="114"/>
        <v>0</v>
      </c>
      <c r="J187" s="73"/>
      <c r="K187" s="465"/>
      <c r="L187" s="593"/>
      <c r="M187" s="467"/>
      <c r="N187" s="593"/>
      <c r="O187" s="331">
        <f t="shared" si="115"/>
        <v>0</v>
      </c>
      <c r="P187" s="73"/>
      <c r="Q187" s="465"/>
      <c r="R187" s="593"/>
      <c r="S187" s="467"/>
      <c r="T187" s="593"/>
      <c r="U187" s="331">
        <f t="shared" si="116"/>
        <v>0</v>
      </c>
      <c r="V187" s="73"/>
      <c r="W187" s="343">
        <f t="shared" si="108"/>
        <v>0</v>
      </c>
    </row>
    <row r="188" spans="1:24" ht="10.5" outlineLevel="1" x14ac:dyDescent="0.25">
      <c r="A188" s="239">
        <f>Budget!A188</f>
        <v>0</v>
      </c>
      <c r="B188" s="57"/>
      <c r="C188" s="117"/>
      <c r="D188" s="60"/>
      <c r="E188" s="465"/>
      <c r="F188" s="593"/>
      <c r="G188" s="467"/>
      <c r="H188" s="593"/>
      <c r="I188" s="331">
        <f>SUM(E188:H188)</f>
        <v>0</v>
      </c>
      <c r="J188" s="73"/>
      <c r="K188" s="465"/>
      <c r="L188" s="593"/>
      <c r="M188" s="467"/>
      <c r="N188" s="593"/>
      <c r="O188" s="331">
        <f>SUM(K188:N188)</f>
        <v>0</v>
      </c>
      <c r="P188" s="73"/>
      <c r="Q188" s="465"/>
      <c r="R188" s="593"/>
      <c r="S188" s="467"/>
      <c r="T188" s="593"/>
      <c r="U188" s="331">
        <f>SUM(Q188:T188)</f>
        <v>0</v>
      </c>
      <c r="V188" s="73"/>
      <c r="W188" s="343">
        <f t="shared" si="108"/>
        <v>0</v>
      </c>
    </row>
    <row r="189" spans="1:24" ht="10.5" outlineLevel="1" x14ac:dyDescent="0.25">
      <c r="A189" s="239">
        <f>Budget!A189</f>
        <v>0</v>
      </c>
      <c r="B189" s="57"/>
      <c r="C189" s="120"/>
      <c r="E189" s="465"/>
      <c r="F189" s="593"/>
      <c r="G189" s="467"/>
      <c r="H189" s="593"/>
      <c r="I189" s="331">
        <f t="shared" si="114"/>
        <v>0</v>
      </c>
      <c r="K189" s="465"/>
      <c r="L189" s="593"/>
      <c r="M189" s="467"/>
      <c r="N189" s="593"/>
      <c r="O189" s="331">
        <f t="shared" ref="O189:O194" si="117">SUM(K189:N189)</f>
        <v>0</v>
      </c>
      <c r="Q189" s="465"/>
      <c r="R189" s="593"/>
      <c r="S189" s="467"/>
      <c r="T189" s="593"/>
      <c r="U189" s="331">
        <f t="shared" ref="U189:U194" si="118">SUM(Q189:T189)</f>
        <v>0</v>
      </c>
      <c r="W189" s="343">
        <f t="shared" si="108"/>
        <v>0</v>
      </c>
    </row>
    <row r="190" spans="1:24" ht="10.5" outlineLevel="1" x14ac:dyDescent="0.25">
      <c r="A190" s="239">
        <f>Budget!A190</f>
        <v>0</v>
      </c>
      <c r="B190" s="57"/>
      <c r="C190" s="117"/>
      <c r="D190" s="60"/>
      <c r="E190" s="465"/>
      <c r="F190" s="593"/>
      <c r="G190" s="467"/>
      <c r="H190" s="593"/>
      <c r="I190" s="331">
        <f t="shared" si="114"/>
        <v>0</v>
      </c>
      <c r="J190" s="73"/>
      <c r="K190" s="465"/>
      <c r="L190" s="593"/>
      <c r="M190" s="467"/>
      <c r="N190" s="593"/>
      <c r="O190" s="331">
        <f t="shared" si="117"/>
        <v>0</v>
      </c>
      <c r="P190" s="73"/>
      <c r="Q190" s="465"/>
      <c r="R190" s="593"/>
      <c r="S190" s="467"/>
      <c r="T190" s="593"/>
      <c r="U190" s="331">
        <f t="shared" si="118"/>
        <v>0</v>
      </c>
      <c r="V190" s="73"/>
      <c r="W190" s="343">
        <f t="shared" si="108"/>
        <v>0</v>
      </c>
    </row>
    <row r="191" spans="1:24" ht="10.5" outlineLevel="1" x14ac:dyDescent="0.25">
      <c r="A191" s="239">
        <f>Budget!A191</f>
        <v>0</v>
      </c>
      <c r="B191" s="57"/>
      <c r="C191" s="120"/>
      <c r="E191" s="465"/>
      <c r="F191" s="593"/>
      <c r="G191" s="467"/>
      <c r="H191" s="593"/>
      <c r="I191" s="331">
        <f t="shared" si="114"/>
        <v>0</v>
      </c>
      <c r="K191" s="465"/>
      <c r="L191" s="593"/>
      <c r="M191" s="467"/>
      <c r="N191" s="593"/>
      <c r="O191" s="331">
        <f t="shared" si="117"/>
        <v>0</v>
      </c>
      <c r="Q191" s="465"/>
      <c r="R191" s="593"/>
      <c r="S191" s="467"/>
      <c r="T191" s="593"/>
      <c r="U191" s="331">
        <f t="shared" si="118"/>
        <v>0</v>
      </c>
      <c r="W191" s="343">
        <f t="shared" si="108"/>
        <v>0</v>
      </c>
    </row>
    <row r="192" spans="1:24" ht="10.5" outlineLevel="1" x14ac:dyDescent="0.25">
      <c r="A192" s="239">
        <f>Budget!A192</f>
        <v>0</v>
      </c>
      <c r="B192" s="57"/>
      <c r="C192" s="117"/>
      <c r="D192" s="60"/>
      <c r="E192" s="465"/>
      <c r="F192" s="593"/>
      <c r="G192" s="467"/>
      <c r="H192" s="593"/>
      <c r="I192" s="331">
        <f t="shared" si="114"/>
        <v>0</v>
      </c>
      <c r="J192" s="73"/>
      <c r="K192" s="465"/>
      <c r="L192" s="593"/>
      <c r="M192" s="467"/>
      <c r="N192" s="593"/>
      <c r="O192" s="331">
        <f t="shared" si="117"/>
        <v>0</v>
      </c>
      <c r="P192" s="73"/>
      <c r="Q192" s="465"/>
      <c r="R192" s="593"/>
      <c r="S192" s="467"/>
      <c r="T192" s="593"/>
      <c r="U192" s="331">
        <f t="shared" si="118"/>
        <v>0</v>
      </c>
      <c r="V192" s="73"/>
      <c r="W192" s="343">
        <f t="shared" si="108"/>
        <v>0</v>
      </c>
    </row>
    <row r="193" spans="1:23" ht="10.5" outlineLevel="1" x14ac:dyDescent="0.25">
      <c r="A193" s="239">
        <f>Budget!A193</f>
        <v>0</v>
      </c>
      <c r="B193" s="57"/>
      <c r="C193" s="120"/>
      <c r="E193" s="465"/>
      <c r="F193" s="593"/>
      <c r="G193" s="467"/>
      <c r="H193" s="593"/>
      <c r="I193" s="331">
        <f t="shared" si="114"/>
        <v>0</v>
      </c>
      <c r="K193" s="465"/>
      <c r="L193" s="593"/>
      <c r="M193" s="467"/>
      <c r="N193" s="593"/>
      <c r="O193" s="331">
        <f t="shared" si="117"/>
        <v>0</v>
      </c>
      <c r="Q193" s="465"/>
      <c r="R193" s="593"/>
      <c r="S193" s="467"/>
      <c r="T193" s="593"/>
      <c r="U193" s="331">
        <f t="shared" si="118"/>
        <v>0</v>
      </c>
      <c r="W193" s="343">
        <f t="shared" si="108"/>
        <v>0</v>
      </c>
    </row>
    <row r="194" spans="1:23" ht="10.5" outlineLevel="1" x14ac:dyDescent="0.25">
      <c r="A194" s="239">
        <f>Budget!A194</f>
        <v>0</v>
      </c>
      <c r="B194" s="57"/>
      <c r="C194" s="117"/>
      <c r="D194" s="60"/>
      <c r="E194" s="465"/>
      <c r="F194" s="593"/>
      <c r="G194" s="467"/>
      <c r="H194" s="593"/>
      <c r="I194" s="331">
        <f t="shared" si="114"/>
        <v>0</v>
      </c>
      <c r="J194" s="73"/>
      <c r="K194" s="465"/>
      <c r="L194" s="593"/>
      <c r="M194" s="467"/>
      <c r="N194" s="593"/>
      <c r="O194" s="331">
        <f t="shared" si="117"/>
        <v>0</v>
      </c>
      <c r="P194" s="73"/>
      <c r="Q194" s="465"/>
      <c r="R194" s="593"/>
      <c r="S194" s="467"/>
      <c r="T194" s="593"/>
      <c r="U194" s="331">
        <f t="shared" si="118"/>
        <v>0</v>
      </c>
      <c r="V194" s="73"/>
      <c r="W194" s="343">
        <f t="shared" si="108"/>
        <v>0</v>
      </c>
    </row>
    <row r="195" spans="1:23" s="128" customFormat="1" ht="10.5" outlineLevel="1" x14ac:dyDescent="0.25">
      <c r="A195" s="52"/>
      <c r="B195" s="101"/>
      <c r="C195" s="359"/>
      <c r="D195" s="65"/>
      <c r="E195" s="197"/>
      <c r="F195" s="253"/>
      <c r="G195" s="254"/>
      <c r="H195" s="238"/>
      <c r="I195" s="77"/>
      <c r="J195" s="76"/>
      <c r="K195" s="197"/>
      <c r="L195" s="253"/>
      <c r="M195" s="254"/>
      <c r="N195" s="238"/>
      <c r="O195" s="77"/>
      <c r="P195" s="76"/>
      <c r="Q195" s="197"/>
      <c r="R195" s="253"/>
      <c r="S195" s="254"/>
      <c r="T195" s="238"/>
      <c r="U195" s="77"/>
      <c r="V195" s="76"/>
      <c r="W195" s="122"/>
    </row>
    <row r="196" spans="1:23" ht="10.5" outlineLevel="1" x14ac:dyDescent="0.25">
      <c r="A196" s="692" t="str">
        <f>Budget!A196</f>
        <v>Avantages sociaux</v>
      </c>
      <c r="B196" s="606"/>
      <c r="C196" s="606"/>
      <c r="D196" s="60"/>
      <c r="E196" s="330">
        <f>SUM(E197:E211)</f>
        <v>0</v>
      </c>
      <c r="F196" s="330">
        <f t="shared" ref="F196:H196" si="119">SUM(F197:F211)</f>
        <v>0</v>
      </c>
      <c r="G196" s="330">
        <f t="shared" si="119"/>
        <v>0</v>
      </c>
      <c r="H196" s="330">
        <f t="shared" si="119"/>
        <v>0</v>
      </c>
      <c r="I196" s="335">
        <f>SUM(E196:H196)</f>
        <v>0</v>
      </c>
      <c r="J196" s="73"/>
      <c r="K196" s="330">
        <f>SUM(K197:K211)</f>
        <v>0</v>
      </c>
      <c r="L196" s="330">
        <f t="shared" ref="L196" si="120">SUM(L197:L211)</f>
        <v>0</v>
      </c>
      <c r="M196" s="330">
        <f t="shared" ref="M196" si="121">SUM(M197:M211)</f>
        <v>0</v>
      </c>
      <c r="N196" s="330">
        <f t="shared" ref="N196" si="122">SUM(N197:N211)</f>
        <v>0</v>
      </c>
      <c r="O196" s="335">
        <f>SUM(K196:N196)</f>
        <v>0</v>
      </c>
      <c r="P196" s="73"/>
      <c r="Q196" s="330">
        <f>SUM(Q197:Q211)</f>
        <v>0</v>
      </c>
      <c r="R196" s="330">
        <f t="shared" ref="R196" si="123">SUM(R197:R211)</f>
        <v>0</v>
      </c>
      <c r="S196" s="330">
        <f t="shared" ref="S196" si="124">SUM(S197:S211)</f>
        <v>0</v>
      </c>
      <c r="T196" s="330">
        <f t="shared" ref="T196" si="125">SUM(T197:T211)</f>
        <v>0</v>
      </c>
      <c r="U196" s="335">
        <f>SUM(Q196:T196)</f>
        <v>0</v>
      </c>
      <c r="V196" s="73"/>
      <c r="W196" s="343">
        <f t="shared" si="108"/>
        <v>0</v>
      </c>
    </row>
    <row r="197" spans="1:23" ht="10.5" outlineLevel="1" x14ac:dyDescent="0.25">
      <c r="A197" s="239">
        <f>Budget!A197</f>
        <v>0</v>
      </c>
      <c r="B197" s="57"/>
      <c r="C197" s="120"/>
      <c r="E197" s="465"/>
      <c r="F197" s="593"/>
      <c r="G197" s="467"/>
      <c r="H197" s="593"/>
      <c r="I197" s="335">
        <f t="shared" ref="I197:I211" si="126">SUM(E197:H197)</f>
        <v>0</v>
      </c>
      <c r="K197" s="465"/>
      <c r="L197" s="593"/>
      <c r="M197" s="467"/>
      <c r="N197" s="593"/>
      <c r="O197" s="335">
        <f t="shared" ref="O197:O204" si="127">SUM(K197:N197)</f>
        <v>0</v>
      </c>
      <c r="Q197" s="465"/>
      <c r="R197" s="593"/>
      <c r="S197" s="467"/>
      <c r="T197" s="593"/>
      <c r="U197" s="335">
        <f t="shared" ref="U197:U204" si="128">SUM(Q197:T197)</f>
        <v>0</v>
      </c>
      <c r="W197" s="343">
        <f t="shared" si="108"/>
        <v>0</v>
      </c>
    </row>
    <row r="198" spans="1:23" ht="10.5" outlineLevel="1" x14ac:dyDescent="0.25">
      <c r="A198" s="239">
        <f>Budget!A198</f>
        <v>0</v>
      </c>
      <c r="B198" s="57"/>
      <c r="C198" s="117"/>
      <c r="E198" s="465"/>
      <c r="F198" s="593"/>
      <c r="G198" s="467"/>
      <c r="H198" s="593"/>
      <c r="I198" s="335">
        <f t="shared" si="126"/>
        <v>0</v>
      </c>
      <c r="K198" s="465"/>
      <c r="L198" s="593"/>
      <c r="M198" s="467"/>
      <c r="N198" s="593"/>
      <c r="O198" s="335">
        <f t="shared" si="127"/>
        <v>0</v>
      </c>
      <c r="Q198" s="465"/>
      <c r="R198" s="593"/>
      <c r="S198" s="467"/>
      <c r="T198" s="593"/>
      <c r="U198" s="335">
        <f t="shared" si="128"/>
        <v>0</v>
      </c>
      <c r="W198" s="343">
        <f t="shared" si="108"/>
        <v>0</v>
      </c>
    </row>
    <row r="199" spans="1:23" ht="10.5" outlineLevel="1" x14ac:dyDescent="0.25">
      <c r="A199" s="239">
        <f>Budget!A199</f>
        <v>0</v>
      </c>
      <c r="B199" s="57"/>
      <c r="C199" s="120"/>
      <c r="E199" s="465"/>
      <c r="F199" s="593"/>
      <c r="G199" s="467"/>
      <c r="H199" s="593"/>
      <c r="I199" s="335">
        <f t="shared" si="126"/>
        <v>0</v>
      </c>
      <c r="K199" s="465"/>
      <c r="L199" s="593"/>
      <c r="M199" s="467"/>
      <c r="N199" s="593"/>
      <c r="O199" s="335">
        <f t="shared" si="127"/>
        <v>0</v>
      </c>
      <c r="Q199" s="465"/>
      <c r="R199" s="593"/>
      <c r="S199" s="467"/>
      <c r="T199" s="593"/>
      <c r="U199" s="335">
        <f t="shared" si="128"/>
        <v>0</v>
      </c>
      <c r="W199" s="343">
        <f t="shared" si="108"/>
        <v>0</v>
      </c>
    </row>
    <row r="200" spans="1:23" ht="10.5" outlineLevel="1" x14ac:dyDescent="0.25">
      <c r="A200" s="239">
        <f>Budget!A200</f>
        <v>0</v>
      </c>
      <c r="B200" s="57"/>
      <c r="C200" s="117"/>
      <c r="D200" s="60"/>
      <c r="E200" s="465"/>
      <c r="F200" s="593"/>
      <c r="G200" s="467"/>
      <c r="H200" s="593"/>
      <c r="I200" s="335">
        <f t="shared" si="126"/>
        <v>0</v>
      </c>
      <c r="J200" s="73"/>
      <c r="K200" s="465"/>
      <c r="L200" s="593"/>
      <c r="M200" s="467"/>
      <c r="N200" s="593"/>
      <c r="O200" s="335">
        <f t="shared" si="127"/>
        <v>0</v>
      </c>
      <c r="P200" s="73"/>
      <c r="Q200" s="465"/>
      <c r="R200" s="593"/>
      <c r="S200" s="467"/>
      <c r="T200" s="593"/>
      <c r="U200" s="335">
        <f t="shared" si="128"/>
        <v>0</v>
      </c>
      <c r="V200" s="73"/>
      <c r="W200" s="343">
        <f t="shared" si="108"/>
        <v>0</v>
      </c>
    </row>
    <row r="201" spans="1:23" ht="10.5" outlineLevel="1" x14ac:dyDescent="0.25">
      <c r="A201" s="239">
        <f>Budget!A201</f>
        <v>0</v>
      </c>
      <c r="B201" s="57"/>
      <c r="C201" s="117"/>
      <c r="D201" s="60"/>
      <c r="E201" s="465"/>
      <c r="F201" s="593"/>
      <c r="G201" s="467"/>
      <c r="H201" s="593"/>
      <c r="I201" s="335">
        <f t="shared" si="126"/>
        <v>0</v>
      </c>
      <c r="J201" s="73"/>
      <c r="K201" s="465"/>
      <c r="L201" s="593"/>
      <c r="M201" s="467"/>
      <c r="N201" s="593"/>
      <c r="O201" s="335">
        <f t="shared" si="127"/>
        <v>0</v>
      </c>
      <c r="P201" s="73"/>
      <c r="Q201" s="465"/>
      <c r="R201" s="593"/>
      <c r="S201" s="467"/>
      <c r="T201" s="593"/>
      <c r="U201" s="335">
        <f t="shared" si="128"/>
        <v>0</v>
      </c>
      <c r="V201" s="73"/>
      <c r="W201" s="343">
        <f t="shared" si="108"/>
        <v>0</v>
      </c>
    </row>
    <row r="202" spans="1:23" s="55" customFormat="1" ht="10.5" outlineLevel="1" x14ac:dyDescent="0.25">
      <c r="A202" s="239">
        <f>Budget!A202</f>
        <v>0</v>
      </c>
      <c r="B202" s="57"/>
      <c r="C202" s="117"/>
      <c r="D202" s="60"/>
      <c r="E202" s="465"/>
      <c r="F202" s="593"/>
      <c r="G202" s="467"/>
      <c r="H202" s="593"/>
      <c r="I202" s="335">
        <f t="shared" si="126"/>
        <v>0</v>
      </c>
      <c r="J202" s="73"/>
      <c r="K202" s="465"/>
      <c r="L202" s="593"/>
      <c r="M202" s="467"/>
      <c r="N202" s="593"/>
      <c r="O202" s="335">
        <f t="shared" si="127"/>
        <v>0</v>
      </c>
      <c r="P202" s="73"/>
      <c r="Q202" s="465"/>
      <c r="R202" s="593"/>
      <c r="S202" s="467"/>
      <c r="T202" s="593"/>
      <c r="U202" s="335">
        <f t="shared" si="128"/>
        <v>0</v>
      </c>
      <c r="V202" s="73"/>
      <c r="W202" s="343">
        <f t="shared" si="108"/>
        <v>0</v>
      </c>
    </row>
    <row r="203" spans="1:23" ht="10.5" outlineLevel="1" x14ac:dyDescent="0.25">
      <c r="A203" s="239">
        <f>Budget!A203</f>
        <v>0</v>
      </c>
      <c r="B203" s="57"/>
      <c r="C203" s="117"/>
      <c r="D203" s="60"/>
      <c r="E203" s="465"/>
      <c r="F203" s="593"/>
      <c r="G203" s="467"/>
      <c r="H203" s="593"/>
      <c r="I203" s="335">
        <f t="shared" si="126"/>
        <v>0</v>
      </c>
      <c r="J203" s="73"/>
      <c r="K203" s="465"/>
      <c r="L203" s="593"/>
      <c r="M203" s="467"/>
      <c r="N203" s="593"/>
      <c r="O203" s="335">
        <f t="shared" si="127"/>
        <v>0</v>
      </c>
      <c r="P203" s="73"/>
      <c r="Q203" s="465"/>
      <c r="R203" s="593"/>
      <c r="S203" s="467"/>
      <c r="T203" s="593"/>
      <c r="U203" s="335">
        <f t="shared" si="128"/>
        <v>0</v>
      </c>
      <c r="V203" s="73"/>
      <c r="W203" s="343">
        <f t="shared" si="108"/>
        <v>0</v>
      </c>
    </row>
    <row r="204" spans="1:23" ht="10.5" outlineLevel="1" x14ac:dyDescent="0.25">
      <c r="A204" s="239">
        <f>Budget!A204</f>
        <v>0</v>
      </c>
      <c r="B204" s="57"/>
      <c r="C204" s="117"/>
      <c r="D204" s="60"/>
      <c r="E204" s="465"/>
      <c r="F204" s="593"/>
      <c r="G204" s="467"/>
      <c r="H204" s="593"/>
      <c r="I204" s="335">
        <f t="shared" si="126"/>
        <v>0</v>
      </c>
      <c r="J204" s="73"/>
      <c r="K204" s="465"/>
      <c r="L204" s="593"/>
      <c r="M204" s="467"/>
      <c r="N204" s="593"/>
      <c r="O204" s="335">
        <f t="shared" si="127"/>
        <v>0</v>
      </c>
      <c r="P204" s="73"/>
      <c r="Q204" s="465"/>
      <c r="R204" s="593"/>
      <c r="S204" s="467"/>
      <c r="T204" s="593"/>
      <c r="U204" s="335">
        <f t="shared" si="128"/>
        <v>0</v>
      </c>
      <c r="V204" s="73"/>
      <c r="W204" s="343">
        <f t="shared" si="108"/>
        <v>0</v>
      </c>
    </row>
    <row r="205" spans="1:23" ht="10.5" outlineLevel="1" x14ac:dyDescent="0.25">
      <c r="A205" s="239">
        <f>Budget!A205</f>
        <v>0</v>
      </c>
      <c r="B205" s="57"/>
      <c r="C205" s="120"/>
      <c r="E205" s="465"/>
      <c r="F205" s="593"/>
      <c r="G205" s="467"/>
      <c r="H205" s="593"/>
      <c r="I205" s="335">
        <f>SUM(E205:H205)</f>
        <v>0</v>
      </c>
      <c r="K205" s="465"/>
      <c r="L205" s="593"/>
      <c r="M205" s="467"/>
      <c r="N205" s="593"/>
      <c r="O205" s="335">
        <f>SUM(K205:N205)</f>
        <v>0</v>
      </c>
      <c r="Q205" s="465"/>
      <c r="R205" s="593"/>
      <c r="S205" s="467"/>
      <c r="T205" s="593"/>
      <c r="U205" s="335">
        <f>SUM(Q205:T205)</f>
        <v>0</v>
      </c>
      <c r="W205" s="343">
        <f t="shared" si="108"/>
        <v>0</v>
      </c>
    </row>
    <row r="206" spans="1:23" ht="10.5" outlineLevel="1" x14ac:dyDescent="0.25">
      <c r="A206" s="239">
        <f>Budget!A206</f>
        <v>0</v>
      </c>
      <c r="B206" s="57"/>
      <c r="C206" s="117"/>
      <c r="D206" s="60"/>
      <c r="E206" s="465"/>
      <c r="F206" s="593"/>
      <c r="G206" s="467"/>
      <c r="H206" s="593"/>
      <c r="I206" s="335">
        <f t="shared" si="126"/>
        <v>0</v>
      </c>
      <c r="J206" s="73"/>
      <c r="K206" s="465"/>
      <c r="L206" s="593"/>
      <c r="M206" s="467"/>
      <c r="N206" s="593"/>
      <c r="O206" s="335">
        <f t="shared" ref="O206:O211" si="129">SUM(K206:N206)</f>
        <v>0</v>
      </c>
      <c r="P206" s="73"/>
      <c r="Q206" s="465"/>
      <c r="R206" s="593"/>
      <c r="S206" s="467"/>
      <c r="T206" s="593"/>
      <c r="U206" s="335">
        <f t="shared" ref="U206:U211" si="130">SUM(Q206:T206)</f>
        <v>0</v>
      </c>
      <c r="V206" s="73"/>
      <c r="W206" s="343">
        <f t="shared" si="108"/>
        <v>0</v>
      </c>
    </row>
    <row r="207" spans="1:23" ht="10.5" outlineLevel="1" x14ac:dyDescent="0.25">
      <c r="A207" s="239">
        <f>Budget!A207</f>
        <v>0</v>
      </c>
      <c r="B207" s="57"/>
      <c r="C207" s="120"/>
      <c r="E207" s="465"/>
      <c r="F207" s="593"/>
      <c r="G207" s="467"/>
      <c r="H207" s="593"/>
      <c r="I207" s="335">
        <f t="shared" si="126"/>
        <v>0</v>
      </c>
      <c r="K207" s="465"/>
      <c r="L207" s="593"/>
      <c r="M207" s="467"/>
      <c r="N207" s="593"/>
      <c r="O207" s="335">
        <f t="shared" si="129"/>
        <v>0</v>
      </c>
      <c r="Q207" s="465"/>
      <c r="R207" s="593"/>
      <c r="S207" s="467"/>
      <c r="T207" s="593"/>
      <c r="U207" s="335">
        <f t="shared" si="130"/>
        <v>0</v>
      </c>
      <c r="W207" s="343">
        <f t="shared" si="108"/>
        <v>0</v>
      </c>
    </row>
    <row r="208" spans="1:23" ht="10.5" outlineLevel="1" x14ac:dyDescent="0.25">
      <c r="A208" s="239">
        <f>Budget!A208</f>
        <v>0</v>
      </c>
      <c r="B208" s="57"/>
      <c r="C208" s="117"/>
      <c r="D208" s="60"/>
      <c r="E208" s="465"/>
      <c r="F208" s="593"/>
      <c r="G208" s="467"/>
      <c r="H208" s="593"/>
      <c r="I208" s="335">
        <f t="shared" si="126"/>
        <v>0</v>
      </c>
      <c r="J208" s="73"/>
      <c r="K208" s="465"/>
      <c r="L208" s="593"/>
      <c r="M208" s="467"/>
      <c r="N208" s="593"/>
      <c r="O208" s="335">
        <f t="shared" si="129"/>
        <v>0</v>
      </c>
      <c r="P208" s="73"/>
      <c r="Q208" s="465"/>
      <c r="R208" s="593"/>
      <c r="S208" s="467"/>
      <c r="T208" s="593"/>
      <c r="U208" s="335">
        <f t="shared" si="130"/>
        <v>0</v>
      </c>
      <c r="V208" s="73"/>
      <c r="W208" s="343">
        <f t="shared" si="108"/>
        <v>0</v>
      </c>
    </row>
    <row r="209" spans="1:23" ht="10.5" outlineLevel="1" x14ac:dyDescent="0.25">
      <c r="A209" s="239">
        <f>Budget!A209</f>
        <v>0</v>
      </c>
      <c r="B209" s="57"/>
      <c r="C209" s="120"/>
      <c r="E209" s="465"/>
      <c r="F209" s="593"/>
      <c r="G209" s="467"/>
      <c r="H209" s="593"/>
      <c r="I209" s="335">
        <f t="shared" si="126"/>
        <v>0</v>
      </c>
      <c r="K209" s="465"/>
      <c r="L209" s="593"/>
      <c r="M209" s="467"/>
      <c r="N209" s="593"/>
      <c r="O209" s="335">
        <f t="shared" si="129"/>
        <v>0</v>
      </c>
      <c r="Q209" s="465"/>
      <c r="R209" s="593"/>
      <c r="S209" s="467"/>
      <c r="T209" s="593"/>
      <c r="U209" s="335">
        <f t="shared" si="130"/>
        <v>0</v>
      </c>
      <c r="W209" s="343">
        <f t="shared" si="108"/>
        <v>0</v>
      </c>
    </row>
    <row r="210" spans="1:23" ht="10.5" outlineLevel="1" x14ac:dyDescent="0.25">
      <c r="A210" s="239">
        <f>Budget!A210</f>
        <v>0</v>
      </c>
      <c r="B210" s="57"/>
      <c r="C210" s="117"/>
      <c r="D210" s="60"/>
      <c r="E210" s="465"/>
      <c r="F210" s="593"/>
      <c r="G210" s="467"/>
      <c r="H210" s="593"/>
      <c r="I210" s="335">
        <f t="shared" si="126"/>
        <v>0</v>
      </c>
      <c r="J210" s="73"/>
      <c r="K210" s="465"/>
      <c r="L210" s="593"/>
      <c r="M210" s="467"/>
      <c r="N210" s="593"/>
      <c r="O210" s="335">
        <f t="shared" si="129"/>
        <v>0</v>
      </c>
      <c r="P210" s="73"/>
      <c r="Q210" s="465"/>
      <c r="R210" s="593"/>
      <c r="S210" s="467"/>
      <c r="T210" s="593"/>
      <c r="U210" s="335">
        <f t="shared" si="130"/>
        <v>0</v>
      </c>
      <c r="V210" s="73"/>
      <c r="W210" s="343">
        <f t="shared" si="108"/>
        <v>0</v>
      </c>
    </row>
    <row r="211" spans="1:23" ht="10.5" outlineLevel="1" x14ac:dyDescent="0.25">
      <c r="A211" s="239">
        <f>Budget!A211</f>
        <v>0</v>
      </c>
      <c r="B211" s="57"/>
      <c r="C211" s="120"/>
      <c r="E211" s="465"/>
      <c r="F211" s="593"/>
      <c r="G211" s="467"/>
      <c r="H211" s="593"/>
      <c r="I211" s="335">
        <f t="shared" si="126"/>
        <v>0</v>
      </c>
      <c r="K211" s="465"/>
      <c r="L211" s="593"/>
      <c r="M211" s="467"/>
      <c r="N211" s="593"/>
      <c r="O211" s="335">
        <f t="shared" si="129"/>
        <v>0</v>
      </c>
      <c r="Q211" s="465"/>
      <c r="R211" s="593"/>
      <c r="S211" s="467"/>
      <c r="T211" s="593"/>
      <c r="U211" s="335">
        <f t="shared" si="130"/>
        <v>0</v>
      </c>
      <c r="W211" s="343">
        <f t="shared" si="108"/>
        <v>0</v>
      </c>
    </row>
    <row r="212" spans="1:23" s="128" customFormat="1" ht="10.5" outlineLevel="1" x14ac:dyDescent="0.25">
      <c r="A212" s="52"/>
      <c r="B212" s="101"/>
      <c r="C212" s="115"/>
      <c r="D212" s="60"/>
      <c r="E212" s="196"/>
      <c r="F212" s="186"/>
      <c r="G212" s="143"/>
      <c r="H212" s="101"/>
      <c r="I212" s="78"/>
      <c r="J212" s="73"/>
      <c r="K212" s="196"/>
      <c r="L212" s="186"/>
      <c r="M212" s="143"/>
      <c r="N212" s="101"/>
      <c r="O212" s="78"/>
      <c r="P212" s="73"/>
      <c r="Q212" s="196"/>
      <c r="R212" s="186"/>
      <c r="S212" s="143"/>
      <c r="T212" s="101"/>
      <c r="U212" s="78"/>
      <c r="V212" s="73"/>
      <c r="W212" s="123"/>
    </row>
    <row r="213" spans="1:23" ht="10.5" outlineLevel="1" x14ac:dyDescent="0.25">
      <c r="A213" s="692" t="str">
        <f>Budget!A213</f>
        <v>Retraite et licenciement</v>
      </c>
      <c r="B213" s="606"/>
      <c r="C213" s="606"/>
      <c r="E213" s="330">
        <f>SUM(E214:E228)</f>
        <v>0</v>
      </c>
      <c r="F213" s="255">
        <f t="shared" ref="F213:H213" si="131">SUM(F214:F229)</f>
        <v>0</v>
      </c>
      <c r="G213" s="255">
        <f t="shared" si="131"/>
        <v>0</v>
      </c>
      <c r="H213" s="255">
        <f t="shared" si="131"/>
        <v>0</v>
      </c>
      <c r="I213" s="335">
        <f>SUM(E213:H213)</f>
        <v>0</v>
      </c>
      <c r="K213" s="330">
        <f>SUM(K214:K228)</f>
        <v>0</v>
      </c>
      <c r="L213" s="255">
        <f t="shared" ref="L213:N213" si="132">SUM(L214:L229)</f>
        <v>0</v>
      </c>
      <c r="M213" s="255">
        <f t="shared" si="132"/>
        <v>0</v>
      </c>
      <c r="N213" s="255">
        <f t="shared" si="132"/>
        <v>0</v>
      </c>
      <c r="O213" s="335">
        <f>SUM(K213:N213)</f>
        <v>0</v>
      </c>
      <c r="Q213" s="330">
        <f>SUM(Q214:Q228)</f>
        <v>0</v>
      </c>
      <c r="R213" s="255">
        <f t="shared" ref="R213:T213" si="133">SUM(R214:R229)</f>
        <v>0</v>
      </c>
      <c r="S213" s="255">
        <f t="shared" si="133"/>
        <v>0</v>
      </c>
      <c r="T213" s="255">
        <f t="shared" si="133"/>
        <v>0</v>
      </c>
      <c r="U213" s="335">
        <f>SUM(Q213:T213)</f>
        <v>0</v>
      </c>
      <c r="W213" s="343">
        <f t="shared" si="108"/>
        <v>0</v>
      </c>
    </row>
    <row r="214" spans="1:23" ht="10.5" outlineLevel="1" x14ac:dyDescent="0.25">
      <c r="A214" s="239">
        <f>Budget!A214</f>
        <v>0</v>
      </c>
      <c r="B214" s="57"/>
      <c r="C214" s="117"/>
      <c r="D214" s="60"/>
      <c r="E214" s="465"/>
      <c r="F214" s="593"/>
      <c r="G214" s="467"/>
      <c r="H214" s="593"/>
      <c r="I214" s="335">
        <f t="shared" ref="I214:I228" si="134">SUM(E214:H214)</f>
        <v>0</v>
      </c>
      <c r="J214" s="73"/>
      <c r="K214" s="465"/>
      <c r="L214" s="593"/>
      <c r="M214" s="467"/>
      <c r="N214" s="593"/>
      <c r="O214" s="335">
        <f t="shared" ref="O214:O221" si="135">SUM(K214:N214)</f>
        <v>0</v>
      </c>
      <c r="P214" s="73"/>
      <c r="Q214" s="465"/>
      <c r="R214" s="593"/>
      <c r="S214" s="467"/>
      <c r="T214" s="593"/>
      <c r="U214" s="335">
        <f t="shared" ref="U214:U221" si="136">SUM(Q214:T214)</f>
        <v>0</v>
      </c>
      <c r="V214" s="73"/>
      <c r="W214" s="343">
        <f t="shared" si="108"/>
        <v>0</v>
      </c>
    </row>
    <row r="215" spans="1:23" ht="10.5" outlineLevel="1" x14ac:dyDescent="0.25">
      <c r="A215" s="239">
        <f>Budget!A215</f>
        <v>0</v>
      </c>
      <c r="B215" s="57"/>
      <c r="C215" s="120"/>
      <c r="E215" s="465"/>
      <c r="F215" s="593"/>
      <c r="G215" s="467"/>
      <c r="H215" s="593"/>
      <c r="I215" s="335">
        <f t="shared" si="134"/>
        <v>0</v>
      </c>
      <c r="K215" s="465"/>
      <c r="L215" s="593"/>
      <c r="M215" s="467"/>
      <c r="N215" s="593"/>
      <c r="O215" s="335">
        <f t="shared" si="135"/>
        <v>0</v>
      </c>
      <c r="Q215" s="465"/>
      <c r="R215" s="593"/>
      <c r="S215" s="467"/>
      <c r="T215" s="593"/>
      <c r="U215" s="335">
        <f t="shared" si="136"/>
        <v>0</v>
      </c>
      <c r="W215" s="343">
        <f t="shared" si="108"/>
        <v>0</v>
      </c>
    </row>
    <row r="216" spans="1:23" ht="10.5" outlineLevel="1" x14ac:dyDescent="0.25">
      <c r="A216" s="239">
        <f>Budget!A216</f>
        <v>0</v>
      </c>
      <c r="B216" s="57"/>
      <c r="C216" s="120"/>
      <c r="E216" s="465"/>
      <c r="F216" s="593"/>
      <c r="G216" s="467"/>
      <c r="H216" s="593"/>
      <c r="I216" s="335">
        <f t="shared" si="134"/>
        <v>0</v>
      </c>
      <c r="K216" s="465"/>
      <c r="L216" s="593"/>
      <c r="M216" s="467"/>
      <c r="N216" s="593"/>
      <c r="O216" s="335">
        <f t="shared" si="135"/>
        <v>0</v>
      </c>
      <c r="Q216" s="465"/>
      <c r="R216" s="593"/>
      <c r="S216" s="467"/>
      <c r="T216" s="593"/>
      <c r="U216" s="335">
        <f t="shared" si="136"/>
        <v>0</v>
      </c>
      <c r="W216" s="343">
        <f t="shared" si="108"/>
        <v>0</v>
      </c>
    </row>
    <row r="217" spans="1:23" ht="10.5" outlineLevel="1" x14ac:dyDescent="0.25">
      <c r="A217" s="239">
        <f>Budget!A217</f>
        <v>0</v>
      </c>
      <c r="B217" s="57"/>
      <c r="C217" s="120"/>
      <c r="E217" s="465"/>
      <c r="F217" s="593"/>
      <c r="G217" s="467"/>
      <c r="H217" s="593"/>
      <c r="I217" s="335">
        <f t="shared" si="134"/>
        <v>0</v>
      </c>
      <c r="K217" s="465"/>
      <c r="L217" s="593"/>
      <c r="M217" s="467"/>
      <c r="N217" s="593"/>
      <c r="O217" s="335">
        <f t="shared" si="135"/>
        <v>0</v>
      </c>
      <c r="Q217" s="465"/>
      <c r="R217" s="593"/>
      <c r="S217" s="467"/>
      <c r="T217" s="593"/>
      <c r="U217" s="335">
        <f t="shared" si="136"/>
        <v>0</v>
      </c>
      <c r="W217" s="343">
        <f t="shared" si="108"/>
        <v>0</v>
      </c>
    </row>
    <row r="218" spans="1:23" ht="10.5" outlineLevel="1" x14ac:dyDescent="0.25">
      <c r="A218" s="239">
        <f>Budget!A218</f>
        <v>0</v>
      </c>
      <c r="B218" s="57"/>
      <c r="C218" s="117"/>
      <c r="D218" s="60"/>
      <c r="E218" s="465"/>
      <c r="F218" s="593"/>
      <c r="G218" s="467"/>
      <c r="H218" s="593"/>
      <c r="I218" s="335">
        <f t="shared" si="134"/>
        <v>0</v>
      </c>
      <c r="J218" s="73"/>
      <c r="K218" s="465"/>
      <c r="L218" s="593"/>
      <c r="M218" s="467"/>
      <c r="N218" s="593"/>
      <c r="O218" s="335">
        <f t="shared" si="135"/>
        <v>0</v>
      </c>
      <c r="P218" s="73"/>
      <c r="Q218" s="465"/>
      <c r="R218" s="593"/>
      <c r="S218" s="467"/>
      <c r="T218" s="593"/>
      <c r="U218" s="335">
        <f t="shared" si="136"/>
        <v>0</v>
      </c>
      <c r="V218" s="73"/>
      <c r="W218" s="343">
        <f t="shared" si="108"/>
        <v>0</v>
      </c>
    </row>
    <row r="219" spans="1:23" ht="10.5" outlineLevel="1" x14ac:dyDescent="0.25">
      <c r="A219" s="239">
        <f>Budget!A219</f>
        <v>0</v>
      </c>
      <c r="B219" s="57"/>
      <c r="C219" s="117"/>
      <c r="D219" s="60"/>
      <c r="E219" s="465"/>
      <c r="F219" s="593"/>
      <c r="G219" s="467"/>
      <c r="H219" s="593"/>
      <c r="I219" s="335">
        <f t="shared" si="134"/>
        <v>0</v>
      </c>
      <c r="J219" s="73"/>
      <c r="K219" s="465"/>
      <c r="L219" s="593"/>
      <c r="M219" s="467"/>
      <c r="N219" s="593"/>
      <c r="O219" s="335">
        <f t="shared" si="135"/>
        <v>0</v>
      </c>
      <c r="P219" s="73"/>
      <c r="Q219" s="465"/>
      <c r="R219" s="593"/>
      <c r="S219" s="467"/>
      <c r="T219" s="593"/>
      <c r="U219" s="335">
        <f t="shared" si="136"/>
        <v>0</v>
      </c>
      <c r="V219" s="73"/>
      <c r="W219" s="343">
        <f t="shared" si="108"/>
        <v>0</v>
      </c>
    </row>
    <row r="220" spans="1:23" ht="10.5" outlineLevel="1" x14ac:dyDescent="0.25">
      <c r="A220" s="239">
        <f>Budget!A220</f>
        <v>0</v>
      </c>
      <c r="B220" s="57"/>
      <c r="C220" s="117"/>
      <c r="D220" s="60"/>
      <c r="E220" s="465"/>
      <c r="F220" s="593"/>
      <c r="G220" s="467"/>
      <c r="H220" s="593"/>
      <c r="I220" s="335">
        <f t="shared" si="134"/>
        <v>0</v>
      </c>
      <c r="J220" s="73"/>
      <c r="K220" s="465"/>
      <c r="L220" s="593"/>
      <c r="M220" s="467"/>
      <c r="N220" s="593"/>
      <c r="O220" s="335">
        <f t="shared" si="135"/>
        <v>0</v>
      </c>
      <c r="P220" s="73"/>
      <c r="Q220" s="465"/>
      <c r="R220" s="593"/>
      <c r="S220" s="467"/>
      <c r="T220" s="593"/>
      <c r="U220" s="335">
        <f t="shared" si="136"/>
        <v>0</v>
      </c>
      <c r="V220" s="73"/>
      <c r="W220" s="343">
        <f t="shared" si="108"/>
        <v>0</v>
      </c>
    </row>
    <row r="221" spans="1:23" ht="10.5" outlineLevel="1" x14ac:dyDescent="0.25">
      <c r="A221" s="239">
        <f>Budget!A221</f>
        <v>0</v>
      </c>
      <c r="B221" s="57"/>
      <c r="C221" s="117"/>
      <c r="D221" s="60"/>
      <c r="E221" s="465"/>
      <c r="F221" s="593"/>
      <c r="G221" s="467"/>
      <c r="H221" s="593"/>
      <c r="I221" s="335">
        <f t="shared" si="134"/>
        <v>0</v>
      </c>
      <c r="J221" s="73"/>
      <c r="K221" s="465"/>
      <c r="L221" s="593"/>
      <c r="M221" s="467"/>
      <c r="N221" s="593"/>
      <c r="O221" s="335">
        <f t="shared" si="135"/>
        <v>0</v>
      </c>
      <c r="P221" s="73"/>
      <c r="Q221" s="465"/>
      <c r="R221" s="593"/>
      <c r="S221" s="467"/>
      <c r="T221" s="593"/>
      <c r="U221" s="335">
        <f t="shared" si="136"/>
        <v>0</v>
      </c>
      <c r="V221" s="73"/>
      <c r="W221" s="343">
        <f t="shared" si="108"/>
        <v>0</v>
      </c>
    </row>
    <row r="222" spans="1:23" ht="10.5" outlineLevel="1" x14ac:dyDescent="0.25">
      <c r="A222" s="239">
        <f>Budget!A222</f>
        <v>0</v>
      </c>
      <c r="B222" s="57"/>
      <c r="C222" s="117"/>
      <c r="D222" s="60"/>
      <c r="E222" s="465"/>
      <c r="F222" s="593"/>
      <c r="G222" s="467"/>
      <c r="H222" s="593"/>
      <c r="I222" s="335">
        <f>SUM(E222:H222)</f>
        <v>0</v>
      </c>
      <c r="J222" s="73"/>
      <c r="K222" s="465"/>
      <c r="L222" s="593"/>
      <c r="M222" s="467"/>
      <c r="N222" s="593"/>
      <c r="O222" s="335">
        <f>SUM(K222:N222)</f>
        <v>0</v>
      </c>
      <c r="P222" s="73"/>
      <c r="Q222" s="465"/>
      <c r="R222" s="593"/>
      <c r="S222" s="467"/>
      <c r="T222" s="593"/>
      <c r="U222" s="335">
        <f>SUM(Q222:T222)</f>
        <v>0</v>
      </c>
      <c r="V222" s="73"/>
      <c r="W222" s="343">
        <f t="shared" si="108"/>
        <v>0</v>
      </c>
    </row>
    <row r="223" spans="1:23" ht="10.5" outlineLevel="1" x14ac:dyDescent="0.25">
      <c r="A223" s="239">
        <f>Budget!A223</f>
        <v>0</v>
      </c>
      <c r="B223" s="57"/>
      <c r="C223" s="117"/>
      <c r="D223" s="60"/>
      <c r="E223" s="465"/>
      <c r="F223" s="593"/>
      <c r="G223" s="467"/>
      <c r="H223" s="593"/>
      <c r="I223" s="335">
        <f t="shared" si="134"/>
        <v>0</v>
      </c>
      <c r="J223" s="73"/>
      <c r="K223" s="465"/>
      <c r="L223" s="593"/>
      <c r="M223" s="467"/>
      <c r="N223" s="593"/>
      <c r="O223" s="335">
        <f t="shared" ref="O223:O228" si="137">SUM(K223:N223)</f>
        <v>0</v>
      </c>
      <c r="P223" s="73"/>
      <c r="Q223" s="465"/>
      <c r="R223" s="593"/>
      <c r="S223" s="467"/>
      <c r="T223" s="593"/>
      <c r="U223" s="335">
        <f t="shared" ref="U223:U228" si="138">SUM(Q223:T223)</f>
        <v>0</v>
      </c>
      <c r="V223" s="73"/>
      <c r="W223" s="343">
        <f t="shared" si="108"/>
        <v>0</v>
      </c>
    </row>
    <row r="224" spans="1:23" ht="10.5" outlineLevel="1" x14ac:dyDescent="0.25">
      <c r="A224" s="239">
        <f>Budget!A224</f>
        <v>0</v>
      </c>
      <c r="B224" s="57"/>
      <c r="C224" s="117"/>
      <c r="D224" s="60"/>
      <c r="E224" s="465"/>
      <c r="F224" s="593"/>
      <c r="G224" s="467"/>
      <c r="H224" s="593"/>
      <c r="I224" s="335">
        <f t="shared" si="134"/>
        <v>0</v>
      </c>
      <c r="J224" s="73"/>
      <c r="K224" s="465"/>
      <c r="L224" s="593"/>
      <c r="M224" s="467"/>
      <c r="N224" s="593"/>
      <c r="O224" s="335">
        <f t="shared" si="137"/>
        <v>0</v>
      </c>
      <c r="P224" s="73"/>
      <c r="Q224" s="465"/>
      <c r="R224" s="593"/>
      <c r="S224" s="467"/>
      <c r="T224" s="593"/>
      <c r="U224" s="335">
        <f t="shared" si="138"/>
        <v>0</v>
      </c>
      <c r="V224" s="73"/>
      <c r="W224" s="343">
        <f t="shared" si="108"/>
        <v>0</v>
      </c>
    </row>
    <row r="225" spans="1:23" ht="10.5" outlineLevel="1" x14ac:dyDescent="0.25">
      <c r="A225" s="239">
        <f>Budget!A225</f>
        <v>0</v>
      </c>
      <c r="B225" s="57"/>
      <c r="C225" s="117"/>
      <c r="D225" s="60"/>
      <c r="E225" s="465"/>
      <c r="F225" s="593"/>
      <c r="G225" s="467"/>
      <c r="H225" s="593"/>
      <c r="I225" s="335">
        <f t="shared" si="134"/>
        <v>0</v>
      </c>
      <c r="J225" s="73"/>
      <c r="K225" s="465"/>
      <c r="L225" s="593"/>
      <c r="M225" s="467"/>
      <c r="N225" s="593"/>
      <c r="O225" s="335">
        <f t="shared" si="137"/>
        <v>0</v>
      </c>
      <c r="P225" s="73"/>
      <c r="Q225" s="465"/>
      <c r="R225" s="593"/>
      <c r="S225" s="467"/>
      <c r="T225" s="593"/>
      <c r="U225" s="335">
        <f t="shared" si="138"/>
        <v>0</v>
      </c>
      <c r="V225" s="73"/>
      <c r="W225" s="343">
        <f t="shared" si="108"/>
        <v>0</v>
      </c>
    </row>
    <row r="226" spans="1:23" ht="10.5" outlineLevel="1" x14ac:dyDescent="0.25">
      <c r="A226" s="239">
        <f>Budget!A226</f>
        <v>0</v>
      </c>
      <c r="B226" s="57"/>
      <c r="C226" s="117"/>
      <c r="D226" s="60"/>
      <c r="E226" s="465"/>
      <c r="F226" s="593"/>
      <c r="G226" s="467"/>
      <c r="H226" s="593"/>
      <c r="I226" s="335">
        <f t="shared" si="134"/>
        <v>0</v>
      </c>
      <c r="J226" s="73"/>
      <c r="K226" s="465"/>
      <c r="L226" s="593"/>
      <c r="M226" s="467"/>
      <c r="N226" s="593"/>
      <c r="O226" s="335">
        <f t="shared" si="137"/>
        <v>0</v>
      </c>
      <c r="P226" s="73"/>
      <c r="Q226" s="465"/>
      <c r="R226" s="593"/>
      <c r="S226" s="467"/>
      <c r="T226" s="593"/>
      <c r="U226" s="335">
        <f t="shared" si="138"/>
        <v>0</v>
      </c>
      <c r="V226" s="73"/>
      <c r="W226" s="343">
        <f t="shared" ref="W226:W228" si="139">U226+O226+I226</f>
        <v>0</v>
      </c>
    </row>
    <row r="227" spans="1:23" ht="10.5" outlineLevel="1" x14ac:dyDescent="0.25">
      <c r="A227" s="239">
        <f>Budget!A227</f>
        <v>0</v>
      </c>
      <c r="B227" s="57"/>
      <c r="C227" s="117"/>
      <c r="D227" s="60"/>
      <c r="E227" s="465"/>
      <c r="F227" s="593"/>
      <c r="G227" s="467"/>
      <c r="H227" s="593"/>
      <c r="I227" s="335">
        <f t="shared" si="134"/>
        <v>0</v>
      </c>
      <c r="J227" s="73"/>
      <c r="K227" s="465"/>
      <c r="L227" s="593"/>
      <c r="M227" s="467"/>
      <c r="N227" s="593"/>
      <c r="O227" s="335">
        <f t="shared" si="137"/>
        <v>0</v>
      </c>
      <c r="P227" s="73"/>
      <c r="Q227" s="465"/>
      <c r="R227" s="593"/>
      <c r="S227" s="467"/>
      <c r="T227" s="593"/>
      <c r="U227" s="335">
        <f t="shared" si="138"/>
        <v>0</v>
      </c>
      <c r="V227" s="73"/>
      <c r="W227" s="343">
        <f t="shared" si="139"/>
        <v>0</v>
      </c>
    </row>
    <row r="228" spans="1:23" ht="10.5" outlineLevel="1" x14ac:dyDescent="0.25">
      <c r="A228" s="239">
        <f>Budget!A228</f>
        <v>0</v>
      </c>
      <c r="B228" s="57"/>
      <c r="C228" s="117"/>
      <c r="D228" s="60"/>
      <c r="E228" s="465"/>
      <c r="F228" s="593"/>
      <c r="G228" s="467"/>
      <c r="H228" s="593"/>
      <c r="I228" s="335">
        <f t="shared" si="134"/>
        <v>0</v>
      </c>
      <c r="J228" s="73"/>
      <c r="K228" s="465"/>
      <c r="L228" s="593"/>
      <c r="M228" s="467"/>
      <c r="N228" s="593"/>
      <c r="O228" s="335">
        <f t="shared" si="137"/>
        <v>0</v>
      </c>
      <c r="P228" s="73"/>
      <c r="Q228" s="465"/>
      <c r="R228" s="593"/>
      <c r="S228" s="467"/>
      <c r="T228" s="593"/>
      <c r="U228" s="335">
        <f t="shared" si="138"/>
        <v>0</v>
      </c>
      <c r="V228" s="73"/>
      <c r="W228" s="343">
        <f t="shared" si="139"/>
        <v>0</v>
      </c>
    </row>
    <row r="229" spans="1:23" s="190" customFormat="1" ht="10.5" outlineLevel="1" x14ac:dyDescent="0.25">
      <c r="A229" s="52"/>
      <c r="B229" s="100"/>
      <c r="C229" s="115"/>
      <c r="D229" s="60"/>
      <c r="E229" s="196"/>
      <c r="F229" s="186"/>
      <c r="G229" s="143"/>
      <c r="H229" s="143"/>
      <c r="I229" s="78"/>
      <c r="J229" s="73"/>
      <c r="K229" s="196"/>
      <c r="L229" s="186"/>
      <c r="M229" s="143"/>
      <c r="N229" s="143"/>
      <c r="O229" s="78"/>
      <c r="P229" s="73"/>
      <c r="Q229" s="196"/>
      <c r="R229" s="186"/>
      <c r="S229" s="143"/>
      <c r="T229" s="143"/>
      <c r="U229" s="78"/>
      <c r="V229" s="73"/>
      <c r="W229" s="123"/>
    </row>
    <row r="230" spans="1:23" ht="21" outlineLevel="1" x14ac:dyDescent="0.25">
      <c r="A230" s="692" t="str">
        <f>Budget!A230</f>
        <v>Indemnités journalières estimées</v>
      </c>
      <c r="B230" s="57"/>
      <c r="C230" s="117"/>
      <c r="D230" s="243"/>
      <c r="E230" s="596"/>
      <c r="F230" s="597"/>
      <c r="G230" s="597"/>
      <c r="H230" s="597"/>
      <c r="I230" s="335">
        <f>SUM(E230:H230)</f>
        <v>0</v>
      </c>
      <c r="J230" s="243"/>
      <c r="K230" s="596"/>
      <c r="L230" s="597"/>
      <c r="M230" s="597"/>
      <c r="N230" s="597"/>
      <c r="O230" s="335">
        <f>SUM(K230:N230)</f>
        <v>0</v>
      </c>
      <c r="P230" s="243"/>
      <c r="Q230" s="596"/>
      <c r="R230" s="597"/>
      <c r="S230" s="597"/>
      <c r="T230" s="597"/>
      <c r="U230" s="335">
        <f>SUM(Q230:T230)</f>
        <v>0</v>
      </c>
      <c r="V230" s="243"/>
      <c r="W230" s="343">
        <f t="shared" ref="W230" si="140">U230+O230+I230</f>
        <v>0</v>
      </c>
    </row>
    <row r="231" spans="1:23" ht="11" outlineLevel="1" thickBot="1" x14ac:dyDescent="0.3">
      <c r="A231" s="52"/>
      <c r="B231" s="101"/>
      <c r="C231" s="359"/>
      <c r="E231" s="336"/>
      <c r="F231" s="240"/>
      <c r="G231" s="125"/>
      <c r="H231" s="251"/>
      <c r="I231" s="77"/>
      <c r="K231" s="336"/>
      <c r="L231" s="240"/>
      <c r="M231" s="125"/>
      <c r="N231" s="251"/>
      <c r="O231" s="77"/>
      <c r="Q231" s="336"/>
      <c r="R231" s="240"/>
      <c r="S231" s="125"/>
      <c r="T231" s="251"/>
      <c r="U231" s="77"/>
      <c r="W231" s="122"/>
    </row>
    <row r="232" spans="1:23" ht="52.5" outlineLevel="1" x14ac:dyDescent="0.25">
      <c r="A232" s="202" t="s">
        <v>103</v>
      </c>
      <c r="B232" s="623" t="s">
        <v>104</v>
      </c>
      <c r="C232" s="428" t="s">
        <v>105</v>
      </c>
      <c r="D232" s="74"/>
      <c r="E232" s="443" t="s">
        <v>106</v>
      </c>
      <c r="F232" s="444" t="s">
        <v>107</v>
      </c>
      <c r="G232" s="445" t="s">
        <v>108</v>
      </c>
      <c r="H232" s="85" t="s">
        <v>109</v>
      </c>
      <c r="I232" s="87" t="s">
        <v>110</v>
      </c>
      <c r="J232" s="105"/>
      <c r="K232" s="506" t="s">
        <v>111</v>
      </c>
      <c r="L232" s="515" t="s">
        <v>112</v>
      </c>
      <c r="M232" s="516" t="s">
        <v>113</v>
      </c>
      <c r="N232" s="175" t="s">
        <v>114</v>
      </c>
      <c r="O232" s="87" t="s">
        <v>115</v>
      </c>
      <c r="P232" s="105"/>
      <c r="Q232" s="443" t="s">
        <v>116</v>
      </c>
      <c r="R232" s="444" t="s">
        <v>117</v>
      </c>
      <c r="S232" s="445" t="s">
        <v>118</v>
      </c>
      <c r="T232" s="85" t="s">
        <v>119</v>
      </c>
      <c r="U232" s="87" t="s">
        <v>120</v>
      </c>
      <c r="V232" s="105"/>
      <c r="W232" s="537" t="s">
        <v>121</v>
      </c>
    </row>
    <row r="233" spans="1:23" ht="10.5" x14ac:dyDescent="0.25">
      <c r="A233" s="731" t="str">
        <f>Budget!A233</f>
        <v>Administration</v>
      </c>
      <c r="B233" s="732"/>
      <c r="C233" s="733"/>
      <c r="D233" s="194"/>
      <c r="E233" s="337">
        <f>SUM(E234:E256)</f>
        <v>0</v>
      </c>
      <c r="F233" s="337">
        <f t="shared" ref="F233:H233" si="141">SUM(F234:F256)</f>
        <v>0</v>
      </c>
      <c r="G233" s="337">
        <f t="shared" si="141"/>
        <v>0</v>
      </c>
      <c r="H233" s="337">
        <f t="shared" si="141"/>
        <v>0</v>
      </c>
      <c r="I233" s="338">
        <f>SUM(E233:H233)</f>
        <v>0</v>
      </c>
      <c r="J233" s="74"/>
      <c r="K233" s="337">
        <f>SUM(K234:K256)</f>
        <v>0</v>
      </c>
      <c r="L233" s="337">
        <f t="shared" ref="L233:N233" si="142">SUM(L234:L256)</f>
        <v>0</v>
      </c>
      <c r="M233" s="337">
        <f t="shared" si="142"/>
        <v>0</v>
      </c>
      <c r="N233" s="337">
        <f t="shared" si="142"/>
        <v>0</v>
      </c>
      <c r="O233" s="338">
        <f>SUM(K233:N233)</f>
        <v>0</v>
      </c>
      <c r="P233" s="74"/>
      <c r="Q233" s="337">
        <f>SUM(Q234:Q256)</f>
        <v>0</v>
      </c>
      <c r="R233" s="337">
        <f t="shared" ref="R233:T233" si="143">SUM(R234:R256)</f>
        <v>0</v>
      </c>
      <c r="S233" s="337">
        <f t="shared" si="143"/>
        <v>0</v>
      </c>
      <c r="T233" s="337">
        <f t="shared" si="143"/>
        <v>0</v>
      </c>
      <c r="U233" s="338">
        <f>SUM(Q233:T233)</f>
        <v>0</v>
      </c>
      <c r="V233" s="74"/>
      <c r="W233" s="342">
        <f>U233+O233+I233</f>
        <v>0</v>
      </c>
    </row>
    <row r="234" spans="1:23" ht="10.5" outlineLevel="1" x14ac:dyDescent="0.25">
      <c r="A234" s="239" t="str">
        <f>Budget!A234</f>
        <v>Communication</v>
      </c>
      <c r="B234" s="57"/>
      <c r="C234" s="117"/>
      <c r="D234" s="243"/>
      <c r="E234" s="596"/>
      <c r="F234" s="597"/>
      <c r="G234" s="597"/>
      <c r="H234" s="597"/>
      <c r="I234" s="335">
        <f t="shared" ref="I234" si="144">SUM(E234:H234)</f>
        <v>0</v>
      </c>
      <c r="J234" s="243"/>
      <c r="K234" s="596"/>
      <c r="L234" s="597"/>
      <c r="M234" s="597"/>
      <c r="N234" s="597"/>
      <c r="O234" s="335">
        <f t="shared" ref="O234" si="145">SUM(K234:N234)</f>
        <v>0</v>
      </c>
      <c r="P234" s="243"/>
      <c r="Q234" s="596"/>
      <c r="R234" s="597"/>
      <c r="S234" s="597"/>
      <c r="T234" s="597"/>
      <c r="U234" s="335">
        <f t="shared" ref="U234" si="146">SUM(Q234:T234)</f>
        <v>0</v>
      </c>
      <c r="V234" s="243"/>
      <c r="W234" s="343">
        <f t="shared" ref="W234:W254" si="147">U234+O234+I234</f>
        <v>0</v>
      </c>
    </row>
    <row r="235" spans="1:23" s="128" customFormat="1" ht="10.5" outlineLevel="1" x14ac:dyDescent="0.25">
      <c r="A235" s="52"/>
      <c r="B235" s="101"/>
      <c r="C235" s="115"/>
      <c r="D235" s="60"/>
      <c r="E235" s="457"/>
      <c r="F235" s="458"/>
      <c r="G235" s="459"/>
      <c r="H235" s="599"/>
      <c r="I235" s="78"/>
      <c r="J235" s="73"/>
      <c r="K235" s="457"/>
      <c r="L235" s="458"/>
      <c r="M235" s="459"/>
      <c r="N235" s="599"/>
      <c r="O235" s="78"/>
      <c r="P235" s="73"/>
      <c r="Q235" s="457"/>
      <c r="R235" s="458"/>
      <c r="S235" s="459"/>
      <c r="T235" s="599"/>
      <c r="U235" s="78"/>
      <c r="V235" s="73"/>
      <c r="W235" s="123"/>
    </row>
    <row r="236" spans="1:23" ht="10.5" outlineLevel="1" x14ac:dyDescent="0.25">
      <c r="A236" s="239" t="str">
        <f>Budget!A236</f>
        <v>Services publics</v>
      </c>
      <c r="B236" s="57"/>
      <c r="C236" s="117"/>
      <c r="D236" s="243"/>
      <c r="E236" s="596"/>
      <c r="F236" s="597"/>
      <c r="G236" s="597"/>
      <c r="H236" s="597"/>
      <c r="I236" s="335">
        <f t="shared" ref="I236" si="148">SUM(E236:H236)</f>
        <v>0</v>
      </c>
      <c r="J236" s="243"/>
      <c r="K236" s="596"/>
      <c r="L236" s="597"/>
      <c r="M236" s="597"/>
      <c r="N236" s="597"/>
      <c r="O236" s="335">
        <f t="shared" ref="O236" si="149">SUM(K236:N236)</f>
        <v>0</v>
      </c>
      <c r="P236" s="243"/>
      <c r="Q236" s="596"/>
      <c r="R236" s="597"/>
      <c r="S236" s="597"/>
      <c r="T236" s="597"/>
      <c r="U236" s="335">
        <f t="shared" ref="U236" si="150">SUM(Q236:T236)</f>
        <v>0</v>
      </c>
      <c r="V236" s="243"/>
      <c r="W236" s="343">
        <f t="shared" si="147"/>
        <v>0</v>
      </c>
    </row>
    <row r="237" spans="1:23" s="128" customFormat="1" ht="10.5" outlineLevel="1" x14ac:dyDescent="0.25">
      <c r="A237" s="52"/>
      <c r="B237" s="101"/>
      <c r="C237" s="115"/>
      <c r="D237" s="60"/>
      <c r="E237" s="457"/>
      <c r="F237" s="458"/>
      <c r="G237" s="459"/>
      <c r="H237" s="599"/>
      <c r="I237" s="78"/>
      <c r="J237" s="73"/>
      <c r="K237" s="457"/>
      <c r="L237" s="458"/>
      <c r="M237" s="459"/>
      <c r="N237" s="599"/>
      <c r="O237" s="78"/>
      <c r="P237" s="73"/>
      <c r="Q237" s="457"/>
      <c r="R237" s="458"/>
      <c r="S237" s="459"/>
      <c r="T237" s="599"/>
      <c r="U237" s="78"/>
      <c r="V237" s="73"/>
      <c r="W237" s="123"/>
    </row>
    <row r="238" spans="1:23" ht="10.5" outlineLevel="1" x14ac:dyDescent="0.25">
      <c r="A238" s="239" t="str">
        <f>Budget!A238</f>
        <v>Fournitures de bureaux</v>
      </c>
      <c r="B238" s="57"/>
      <c r="C238" s="117"/>
      <c r="D238" s="243"/>
      <c r="E238" s="596"/>
      <c r="F238" s="597"/>
      <c r="G238" s="597"/>
      <c r="H238" s="597"/>
      <c r="I238" s="335">
        <f t="shared" ref="I238" si="151">SUM(E238:H238)</f>
        <v>0</v>
      </c>
      <c r="J238" s="243"/>
      <c r="K238" s="596"/>
      <c r="L238" s="597"/>
      <c r="M238" s="597"/>
      <c r="N238" s="597"/>
      <c r="O238" s="335">
        <f t="shared" ref="O238" si="152">SUM(K238:N238)</f>
        <v>0</v>
      </c>
      <c r="P238" s="243"/>
      <c r="Q238" s="596"/>
      <c r="R238" s="597"/>
      <c r="S238" s="597"/>
      <c r="T238" s="597"/>
      <c r="U238" s="335">
        <f t="shared" ref="U238" si="153">SUM(Q238:T238)</f>
        <v>0</v>
      </c>
      <c r="V238" s="243"/>
      <c r="W238" s="343">
        <f t="shared" si="147"/>
        <v>0</v>
      </c>
    </row>
    <row r="239" spans="1:23" s="128" customFormat="1" ht="10.5" outlineLevel="1" x14ac:dyDescent="0.25">
      <c r="A239" s="52"/>
      <c r="B239" s="101"/>
      <c r="C239" s="115"/>
      <c r="D239" s="60"/>
      <c r="E239" s="457"/>
      <c r="F239" s="458"/>
      <c r="G239" s="459"/>
      <c r="H239" s="599"/>
      <c r="I239" s="78"/>
      <c r="J239" s="73"/>
      <c r="K239" s="457"/>
      <c r="L239" s="458"/>
      <c r="M239" s="459"/>
      <c r="N239" s="599"/>
      <c r="O239" s="78"/>
      <c r="P239" s="73"/>
      <c r="Q239" s="457"/>
      <c r="R239" s="458"/>
      <c r="S239" s="459"/>
      <c r="T239" s="599"/>
      <c r="U239" s="78"/>
      <c r="V239" s="73"/>
      <c r="W239" s="123"/>
    </row>
    <row r="240" spans="1:23" ht="10.5" outlineLevel="1" x14ac:dyDescent="0.25">
      <c r="A240" s="239" t="str">
        <f>Budget!A240</f>
        <v>Location de bureaux</v>
      </c>
      <c r="B240" s="57"/>
      <c r="C240" s="117"/>
      <c r="D240" s="243"/>
      <c r="E240" s="596"/>
      <c r="F240" s="597"/>
      <c r="G240" s="597"/>
      <c r="H240" s="597"/>
      <c r="I240" s="335">
        <f t="shared" ref="I240" si="154">SUM(E240:H240)</f>
        <v>0</v>
      </c>
      <c r="J240" s="243"/>
      <c r="K240" s="596"/>
      <c r="L240" s="597"/>
      <c r="M240" s="597"/>
      <c r="N240" s="597"/>
      <c r="O240" s="335">
        <f t="shared" ref="O240" si="155">SUM(K240:N240)</f>
        <v>0</v>
      </c>
      <c r="P240" s="243"/>
      <c r="Q240" s="596"/>
      <c r="R240" s="597"/>
      <c r="S240" s="597"/>
      <c r="T240" s="597"/>
      <c r="U240" s="335">
        <f t="shared" ref="U240" si="156">SUM(Q240:T240)</f>
        <v>0</v>
      </c>
      <c r="V240" s="243"/>
      <c r="W240" s="343">
        <f t="shared" si="147"/>
        <v>0</v>
      </c>
    </row>
    <row r="241" spans="1:23" s="128" customFormat="1" ht="10.5" outlineLevel="1" x14ac:dyDescent="0.25">
      <c r="A241" s="52"/>
      <c r="B241" s="100"/>
      <c r="C241" s="115"/>
      <c r="D241" s="60"/>
      <c r="E241" s="457"/>
      <c r="F241" s="458"/>
      <c r="G241" s="459"/>
      <c r="H241" s="459"/>
      <c r="I241" s="339"/>
      <c r="J241" s="73"/>
      <c r="K241" s="457"/>
      <c r="L241" s="458"/>
      <c r="M241" s="459"/>
      <c r="N241" s="459"/>
      <c r="O241" s="339"/>
      <c r="P241" s="73"/>
      <c r="Q241" s="457"/>
      <c r="R241" s="458"/>
      <c r="S241" s="459"/>
      <c r="T241" s="459"/>
      <c r="U241" s="339"/>
      <c r="V241" s="73"/>
      <c r="W241" s="123"/>
    </row>
    <row r="242" spans="1:23" ht="21" outlineLevel="1" x14ac:dyDescent="0.25">
      <c r="A242" s="239" t="str">
        <f>Budget!A242</f>
        <v>Entretien d'équipement/bâtiments</v>
      </c>
      <c r="B242" s="57"/>
      <c r="C242" s="117"/>
      <c r="D242" s="243"/>
      <c r="E242" s="596"/>
      <c r="F242" s="597"/>
      <c r="G242" s="597"/>
      <c r="H242" s="597"/>
      <c r="I242" s="335">
        <f t="shared" ref="I242" si="157">SUM(E242:H242)</f>
        <v>0</v>
      </c>
      <c r="J242" s="243"/>
      <c r="K242" s="596"/>
      <c r="L242" s="597"/>
      <c r="M242" s="597"/>
      <c r="N242" s="597"/>
      <c r="O242" s="335">
        <f t="shared" ref="O242" si="158">SUM(K242:N242)</f>
        <v>0</v>
      </c>
      <c r="P242" s="243"/>
      <c r="Q242" s="596"/>
      <c r="R242" s="597"/>
      <c r="S242" s="597"/>
      <c r="T242" s="597"/>
      <c r="U242" s="335">
        <f t="shared" ref="U242" si="159">SUM(Q242:T242)</f>
        <v>0</v>
      </c>
      <c r="V242" s="243"/>
      <c r="W242" s="343">
        <f t="shared" si="147"/>
        <v>0</v>
      </c>
    </row>
    <row r="243" spans="1:23" s="128" customFormat="1" ht="10.5" outlineLevel="1" x14ac:dyDescent="0.25">
      <c r="A243" s="52"/>
      <c r="B243" s="101"/>
      <c r="C243" s="115"/>
      <c r="D243" s="60"/>
      <c r="E243" s="457"/>
      <c r="F243" s="458"/>
      <c r="G243" s="459"/>
      <c r="H243" s="599"/>
      <c r="I243" s="78"/>
      <c r="J243" s="73"/>
      <c r="K243" s="457"/>
      <c r="L243" s="458"/>
      <c r="M243" s="459"/>
      <c r="N243" s="599"/>
      <c r="O243" s="78"/>
      <c r="P243" s="73"/>
      <c r="Q243" s="457"/>
      <c r="R243" s="458"/>
      <c r="S243" s="459"/>
      <c r="T243" s="599"/>
      <c r="U243" s="78"/>
      <c r="V243" s="73"/>
      <c r="W243" s="123"/>
    </row>
    <row r="244" spans="1:23" ht="10.5" outlineLevel="1" x14ac:dyDescent="0.25">
      <c r="A244" s="239" t="str">
        <f>Budget!A244</f>
        <v>Services de sécurité</v>
      </c>
      <c r="B244" s="57"/>
      <c r="C244" s="117"/>
      <c r="D244" s="243"/>
      <c r="E244" s="596"/>
      <c r="F244" s="597"/>
      <c r="G244" s="597"/>
      <c r="H244" s="597"/>
      <c r="I244" s="335">
        <f t="shared" ref="I244" si="160">SUM(E244:H244)</f>
        <v>0</v>
      </c>
      <c r="J244" s="243"/>
      <c r="K244" s="596"/>
      <c r="L244" s="597"/>
      <c r="M244" s="597"/>
      <c r="N244" s="597"/>
      <c r="O244" s="335">
        <f t="shared" ref="O244" si="161">SUM(K244:N244)</f>
        <v>0</v>
      </c>
      <c r="P244" s="243"/>
      <c r="Q244" s="596"/>
      <c r="R244" s="597"/>
      <c r="S244" s="597"/>
      <c r="T244" s="597"/>
      <c r="U244" s="335">
        <f t="shared" ref="U244" si="162">SUM(Q244:T244)</f>
        <v>0</v>
      </c>
      <c r="V244" s="243"/>
      <c r="W244" s="343">
        <f t="shared" si="147"/>
        <v>0</v>
      </c>
    </row>
    <row r="245" spans="1:23" s="128" customFormat="1" ht="10.5" outlineLevel="1" x14ac:dyDescent="0.25">
      <c r="A245" s="52"/>
      <c r="B245" s="101"/>
      <c r="C245" s="115"/>
      <c r="D245" s="60"/>
      <c r="E245" s="457"/>
      <c r="F245" s="458"/>
      <c r="G245" s="459"/>
      <c r="H245" s="599"/>
      <c r="I245" s="78"/>
      <c r="J245" s="73"/>
      <c r="K245" s="457"/>
      <c r="L245" s="458"/>
      <c r="M245" s="459"/>
      <c r="N245" s="599"/>
      <c r="O245" s="78"/>
      <c r="P245" s="73"/>
      <c r="Q245" s="457"/>
      <c r="R245" s="458"/>
      <c r="S245" s="459"/>
      <c r="T245" s="599"/>
      <c r="U245" s="78"/>
      <c r="V245" s="73"/>
      <c r="W245" s="123"/>
    </row>
    <row r="246" spans="1:23" ht="10.5" outlineLevel="1" x14ac:dyDescent="0.25">
      <c r="A246" s="239" t="str">
        <f>Budget!A246</f>
        <v>Frais bancaires</v>
      </c>
      <c r="B246" s="57"/>
      <c r="C246" s="117"/>
      <c r="D246" s="243"/>
      <c r="E246" s="596"/>
      <c r="F246" s="597"/>
      <c r="G246" s="597"/>
      <c r="H246" s="597"/>
      <c r="I246" s="335">
        <f t="shared" ref="I246" si="163">SUM(E246:H246)</f>
        <v>0</v>
      </c>
      <c r="J246" s="243"/>
      <c r="K246" s="596"/>
      <c r="L246" s="597"/>
      <c r="M246" s="597"/>
      <c r="N246" s="597"/>
      <c r="O246" s="335">
        <f t="shared" ref="O246" si="164">SUM(K246:N246)</f>
        <v>0</v>
      </c>
      <c r="P246" s="243"/>
      <c r="Q246" s="596"/>
      <c r="R246" s="597"/>
      <c r="S246" s="597"/>
      <c r="T246" s="597"/>
      <c r="U246" s="335">
        <f t="shared" ref="U246" si="165">SUM(Q246:T246)</f>
        <v>0</v>
      </c>
      <c r="V246" s="243"/>
      <c r="W246" s="343">
        <f t="shared" si="147"/>
        <v>0</v>
      </c>
    </row>
    <row r="247" spans="1:23" s="128" customFormat="1" ht="10.5" outlineLevel="1" x14ac:dyDescent="0.25">
      <c r="A247" s="52"/>
      <c r="B247" s="101"/>
      <c r="C247" s="115"/>
      <c r="D247" s="60"/>
      <c r="E247" s="457"/>
      <c r="F247" s="458"/>
      <c r="G247" s="459"/>
      <c r="H247" s="599"/>
      <c r="I247" s="78"/>
      <c r="J247" s="73"/>
      <c r="K247" s="457"/>
      <c r="L247" s="458"/>
      <c r="M247" s="459"/>
      <c r="N247" s="599"/>
      <c r="O247" s="78"/>
      <c r="P247" s="73"/>
      <c r="Q247" s="457"/>
      <c r="R247" s="458"/>
      <c r="S247" s="459"/>
      <c r="T247" s="599"/>
      <c r="U247" s="78"/>
      <c r="V247" s="73"/>
      <c r="W247" s="123"/>
    </row>
    <row r="248" spans="1:23" ht="10.5" outlineLevel="1" x14ac:dyDescent="0.25">
      <c r="A248" s="239" t="str">
        <f>Budget!A248</f>
        <v>Frais d'assurance</v>
      </c>
      <c r="B248" s="57"/>
      <c r="C248" s="117"/>
      <c r="D248" s="243"/>
      <c r="E248" s="596"/>
      <c r="F248" s="597"/>
      <c r="G248" s="597"/>
      <c r="H248" s="597"/>
      <c r="I248" s="335">
        <f t="shared" ref="I248" si="166">SUM(E248:H248)</f>
        <v>0</v>
      </c>
      <c r="J248" s="243"/>
      <c r="K248" s="596"/>
      <c r="L248" s="597"/>
      <c r="M248" s="597"/>
      <c r="N248" s="597"/>
      <c r="O248" s="335">
        <f t="shared" ref="O248" si="167">SUM(K248:N248)</f>
        <v>0</v>
      </c>
      <c r="P248" s="243"/>
      <c r="Q248" s="596"/>
      <c r="R248" s="597"/>
      <c r="S248" s="597"/>
      <c r="T248" s="597"/>
      <c r="U248" s="335">
        <f t="shared" ref="U248" si="168">SUM(Q248:T248)</f>
        <v>0</v>
      </c>
      <c r="V248" s="243"/>
      <c r="W248" s="343">
        <f t="shared" si="147"/>
        <v>0</v>
      </c>
    </row>
    <row r="249" spans="1:23" s="128" customFormat="1" ht="10.5" outlineLevel="1" x14ac:dyDescent="0.25">
      <c r="A249" s="52"/>
      <c r="B249" s="101"/>
      <c r="C249" s="115"/>
      <c r="D249" s="60"/>
      <c r="E249" s="457"/>
      <c r="F249" s="458"/>
      <c r="G249" s="459"/>
      <c r="H249" s="599"/>
      <c r="I249" s="78"/>
      <c r="J249" s="73"/>
      <c r="K249" s="457"/>
      <c r="L249" s="458"/>
      <c r="M249" s="459"/>
      <c r="N249" s="599"/>
      <c r="O249" s="78"/>
      <c r="P249" s="73"/>
      <c r="Q249" s="457"/>
      <c r="R249" s="458"/>
      <c r="S249" s="459"/>
      <c r="T249" s="599"/>
      <c r="U249" s="78"/>
      <c r="V249" s="73"/>
      <c r="W249" s="123"/>
    </row>
    <row r="250" spans="1:23" ht="10.5" outlineLevel="1" x14ac:dyDescent="0.25">
      <c r="A250" s="239" t="str">
        <f>Budget!A250</f>
        <v>Frais légaux</v>
      </c>
      <c r="B250" s="57"/>
      <c r="C250" s="117"/>
      <c r="D250" s="243"/>
      <c r="E250" s="596"/>
      <c r="F250" s="597"/>
      <c r="G250" s="597"/>
      <c r="H250" s="597"/>
      <c r="I250" s="335">
        <f t="shared" ref="I250" si="169">SUM(E250:H250)</f>
        <v>0</v>
      </c>
      <c r="J250" s="243"/>
      <c r="K250" s="596"/>
      <c r="L250" s="597"/>
      <c r="M250" s="597"/>
      <c r="N250" s="597"/>
      <c r="O250" s="335">
        <f t="shared" ref="O250" si="170">SUM(K250:N250)</f>
        <v>0</v>
      </c>
      <c r="P250" s="243"/>
      <c r="Q250" s="596"/>
      <c r="R250" s="597"/>
      <c r="S250" s="597"/>
      <c r="T250" s="597"/>
      <c r="U250" s="335">
        <f t="shared" ref="U250" si="171">SUM(Q250:T250)</f>
        <v>0</v>
      </c>
      <c r="V250" s="243"/>
      <c r="W250" s="343">
        <f t="shared" si="147"/>
        <v>0</v>
      </c>
    </row>
    <row r="251" spans="1:23" s="128" customFormat="1" ht="10.5" outlineLevel="1" x14ac:dyDescent="0.25">
      <c r="A251" s="52"/>
      <c r="B251" s="101"/>
      <c r="C251" s="115"/>
      <c r="D251" s="60"/>
      <c r="E251" s="457"/>
      <c r="F251" s="458"/>
      <c r="G251" s="459"/>
      <c r="H251" s="599"/>
      <c r="I251" s="78"/>
      <c r="J251" s="73"/>
      <c r="K251" s="457"/>
      <c r="L251" s="458"/>
      <c r="M251" s="459"/>
      <c r="N251" s="599"/>
      <c r="O251" s="78"/>
      <c r="P251" s="73"/>
      <c r="Q251" s="457"/>
      <c r="R251" s="458"/>
      <c r="S251" s="459"/>
      <c r="T251" s="599"/>
      <c r="U251" s="78"/>
      <c r="V251" s="73"/>
      <c r="W251" s="123"/>
    </row>
    <row r="252" spans="1:23" ht="10.5" outlineLevel="1" x14ac:dyDescent="0.25">
      <c r="A252" s="239" t="str">
        <f>Budget!A252</f>
        <v>Autres coûts de contrôles</v>
      </c>
      <c r="B252" s="57"/>
      <c r="C252" s="117"/>
      <c r="D252" s="243"/>
      <c r="E252" s="596"/>
      <c r="F252" s="597"/>
      <c r="G252" s="597"/>
      <c r="H252" s="597"/>
      <c r="I252" s="335">
        <f t="shared" ref="I252" si="172">SUM(E252:H252)</f>
        <v>0</v>
      </c>
      <c r="J252" s="243"/>
      <c r="K252" s="596"/>
      <c r="L252" s="597"/>
      <c r="M252" s="597"/>
      <c r="N252" s="597"/>
      <c r="O252" s="335">
        <f t="shared" ref="O252" si="173">SUM(K252:N252)</f>
        <v>0</v>
      </c>
      <c r="P252" s="243"/>
      <c r="Q252" s="596"/>
      <c r="R252" s="597"/>
      <c r="S252" s="597"/>
      <c r="T252" s="597"/>
      <c r="U252" s="335">
        <f t="shared" ref="U252" si="174">SUM(Q252:T252)</f>
        <v>0</v>
      </c>
      <c r="V252" s="243"/>
      <c r="W252" s="343">
        <f t="shared" si="147"/>
        <v>0</v>
      </c>
    </row>
    <row r="253" spans="1:23" s="128" customFormat="1" ht="10.5" outlineLevel="1" x14ac:dyDescent="0.25">
      <c r="A253" s="52"/>
      <c r="B253" s="101"/>
      <c r="C253" s="115"/>
      <c r="D253" s="60"/>
      <c r="E253" s="457"/>
      <c r="F253" s="458"/>
      <c r="G253" s="459"/>
      <c r="H253" s="599"/>
      <c r="I253" s="78"/>
      <c r="J253" s="73"/>
      <c r="K253" s="457"/>
      <c r="L253" s="458"/>
      <c r="M253" s="459"/>
      <c r="N253" s="599"/>
      <c r="O253" s="78"/>
      <c r="P253" s="73"/>
      <c r="Q253" s="457"/>
      <c r="R253" s="458"/>
      <c r="S253" s="459"/>
      <c r="T253" s="599"/>
      <c r="U253" s="78"/>
      <c r="V253" s="73"/>
      <c r="W253" s="123"/>
    </row>
    <row r="254" spans="1:23" ht="10.5" outlineLevel="1" x14ac:dyDescent="0.25">
      <c r="A254" s="239" t="str">
        <f>Budget!A254</f>
        <v>Matérieux promotionnel</v>
      </c>
      <c r="B254" s="57"/>
      <c r="C254" s="117"/>
      <c r="D254" s="243"/>
      <c r="E254" s="596"/>
      <c r="F254" s="597"/>
      <c r="G254" s="597"/>
      <c r="H254" s="597"/>
      <c r="I254" s="335">
        <f t="shared" ref="I254" si="175">SUM(E254:H254)</f>
        <v>0</v>
      </c>
      <c r="J254" s="243"/>
      <c r="K254" s="596"/>
      <c r="L254" s="597"/>
      <c r="M254" s="597"/>
      <c r="N254" s="597"/>
      <c r="O254" s="335">
        <f t="shared" ref="O254" si="176">SUM(K254:N254)</f>
        <v>0</v>
      </c>
      <c r="P254" s="243"/>
      <c r="Q254" s="596"/>
      <c r="R254" s="597"/>
      <c r="S254" s="597"/>
      <c r="T254" s="597"/>
      <c r="U254" s="335">
        <f t="shared" ref="U254" si="177">SUM(Q254:T254)</f>
        <v>0</v>
      </c>
      <c r="V254" s="243"/>
      <c r="W254" s="343">
        <f t="shared" si="147"/>
        <v>0</v>
      </c>
    </row>
    <row r="255" spans="1:23" s="128" customFormat="1" ht="10.5" outlineLevel="1" x14ac:dyDescent="0.25">
      <c r="A255" s="52"/>
      <c r="B255" s="101"/>
      <c r="C255" s="359"/>
      <c r="D255" s="65"/>
      <c r="E255" s="457"/>
      <c r="F255" s="458"/>
      <c r="G255" s="459"/>
      <c r="H255" s="599"/>
      <c r="I255" s="77"/>
      <c r="J255" s="76"/>
      <c r="K255" s="457"/>
      <c r="L255" s="458"/>
      <c r="M255" s="459"/>
      <c r="N255" s="599"/>
      <c r="O255" s="77"/>
      <c r="P255" s="76"/>
      <c r="Q255" s="457"/>
      <c r="R255" s="458"/>
      <c r="S255" s="459"/>
      <c r="T255" s="599"/>
      <c r="U255" s="77"/>
      <c r="V255" s="76"/>
      <c r="W255" s="122"/>
    </row>
    <row r="256" spans="1:23" ht="10.5" outlineLevel="1" x14ac:dyDescent="0.25">
      <c r="A256" s="239">
        <f>Budget!A256</f>
        <v>0</v>
      </c>
      <c r="B256" s="57"/>
      <c r="C256" s="117"/>
      <c r="D256" s="243"/>
      <c r="E256" s="596"/>
      <c r="F256" s="597"/>
      <c r="G256" s="597"/>
      <c r="H256" s="597"/>
      <c r="I256" s="335">
        <f t="shared" ref="I256" si="178">SUM(E256:H256)</f>
        <v>0</v>
      </c>
      <c r="J256" s="243"/>
      <c r="K256" s="596"/>
      <c r="L256" s="597"/>
      <c r="M256" s="597"/>
      <c r="N256" s="597"/>
      <c r="O256" s="335">
        <f t="shared" ref="O256" si="179">SUM(K256:N256)</f>
        <v>0</v>
      </c>
      <c r="P256" s="243"/>
      <c r="Q256" s="596"/>
      <c r="R256" s="597"/>
      <c r="S256" s="597"/>
      <c r="T256" s="597"/>
      <c r="U256" s="335">
        <f t="shared" ref="U256" si="180">SUM(Q256:T256)</f>
        <v>0</v>
      </c>
      <c r="V256" s="243"/>
      <c r="W256" s="343">
        <f t="shared" ref="W256" si="181">U256+O256+I256</f>
        <v>0</v>
      </c>
    </row>
    <row r="257" spans="1:24" s="128" customFormat="1" ht="10.5" outlineLevel="1" x14ac:dyDescent="0.25">
      <c r="A257" s="52"/>
      <c r="B257" s="101"/>
      <c r="C257" s="115"/>
      <c r="D257" s="60"/>
      <c r="E257" s="196"/>
      <c r="F257" s="186"/>
      <c r="G257" s="143"/>
      <c r="H257" s="101"/>
      <c r="I257" s="78"/>
      <c r="J257" s="73"/>
      <c r="K257" s="196"/>
      <c r="L257" s="186"/>
      <c r="M257" s="143"/>
      <c r="N257" s="101"/>
      <c r="O257" s="78"/>
      <c r="P257" s="73"/>
      <c r="Q257" s="196"/>
      <c r="R257" s="186"/>
      <c r="S257" s="143"/>
      <c r="T257" s="101"/>
      <c r="U257" s="78"/>
      <c r="V257" s="73"/>
      <c r="W257" s="123"/>
    </row>
    <row r="258" spans="1:24" ht="10.5" x14ac:dyDescent="0.25">
      <c r="A258" s="731" t="str">
        <f>Budget!A258</f>
        <v>Investissements</v>
      </c>
      <c r="B258" s="732"/>
      <c r="C258" s="733"/>
      <c r="D258" s="194"/>
      <c r="E258" s="328">
        <f>SUM(E259:E267)</f>
        <v>0</v>
      </c>
      <c r="F258" s="246">
        <f t="shared" ref="F258:I258" si="182">SUM(F259:F267)</f>
        <v>0</v>
      </c>
      <c r="G258" s="246">
        <f t="shared" si="182"/>
        <v>0</v>
      </c>
      <c r="H258" s="246">
        <f t="shared" si="182"/>
        <v>0</v>
      </c>
      <c r="I258" s="329">
        <f t="shared" si="182"/>
        <v>0</v>
      </c>
      <c r="J258" s="74"/>
      <c r="K258" s="328">
        <f>SUM(K259:K267)</f>
        <v>0</v>
      </c>
      <c r="L258" s="246">
        <f t="shared" ref="L258" si="183">SUM(L259:L267)</f>
        <v>0</v>
      </c>
      <c r="M258" s="246">
        <f t="shared" ref="M258" si="184">SUM(M259:M267)</f>
        <v>0</v>
      </c>
      <c r="N258" s="246">
        <f t="shared" ref="N258" si="185">SUM(N259:N267)</f>
        <v>0</v>
      </c>
      <c r="O258" s="329">
        <f t="shared" ref="O258" si="186">SUM(O259:O267)</f>
        <v>0</v>
      </c>
      <c r="P258" s="74"/>
      <c r="Q258" s="328">
        <f>SUM(Q259:Q267)</f>
        <v>0</v>
      </c>
      <c r="R258" s="246">
        <f t="shared" ref="R258" si="187">SUM(R259:R267)</f>
        <v>0</v>
      </c>
      <c r="S258" s="246">
        <f t="shared" ref="S258" si="188">SUM(S259:S267)</f>
        <v>0</v>
      </c>
      <c r="T258" s="246">
        <f t="shared" ref="T258" si="189">SUM(T259:T267)</f>
        <v>0</v>
      </c>
      <c r="U258" s="329">
        <f t="shared" ref="U258" si="190">SUM(U259:U267)</f>
        <v>0</v>
      </c>
      <c r="V258" s="74"/>
      <c r="W258" s="342">
        <f>U258+O258+I258</f>
        <v>0</v>
      </c>
    </row>
    <row r="259" spans="1:24" ht="10.5" outlineLevel="1" x14ac:dyDescent="0.25">
      <c r="A259" s="239" t="str">
        <f>Budget!A259</f>
        <v>Véhicules</v>
      </c>
      <c r="B259" s="57"/>
      <c r="C259" s="117"/>
      <c r="D259" s="243"/>
      <c r="E259" s="596"/>
      <c r="F259" s="597"/>
      <c r="G259" s="597"/>
      <c r="H259" s="597"/>
      <c r="I259" s="335">
        <f t="shared" ref="I259" si="191">SUM(E259:H259)</f>
        <v>0</v>
      </c>
      <c r="J259" s="243"/>
      <c r="K259" s="596"/>
      <c r="L259" s="598"/>
      <c r="M259" s="598"/>
      <c r="N259" s="598"/>
      <c r="O259" s="335">
        <f t="shared" ref="O259" si="192">SUM(K259:N259)</f>
        <v>0</v>
      </c>
      <c r="P259" s="243"/>
      <c r="Q259" s="596"/>
      <c r="R259" s="598"/>
      <c r="S259" s="598"/>
      <c r="T259" s="598"/>
      <c r="U259" s="335">
        <f t="shared" ref="U259" si="193">SUM(Q259:T259)</f>
        <v>0</v>
      </c>
      <c r="V259" s="243"/>
      <c r="W259" s="343">
        <f t="shared" ref="W259" si="194">U259+O259+I259</f>
        <v>0</v>
      </c>
    </row>
    <row r="260" spans="1:24" s="190" customFormat="1" ht="10.5" outlineLevel="1" x14ac:dyDescent="0.25">
      <c r="A260" s="52"/>
      <c r="B260" s="100"/>
      <c r="C260" s="115"/>
      <c r="D260" s="60"/>
      <c r="E260" s="457"/>
      <c r="F260" s="458"/>
      <c r="G260" s="459"/>
      <c r="H260" s="459"/>
      <c r="I260" s="207"/>
      <c r="J260" s="73"/>
      <c r="K260" s="457"/>
      <c r="L260" s="458"/>
      <c r="M260" s="459"/>
      <c r="N260" s="459"/>
      <c r="O260" s="78"/>
      <c r="P260" s="73"/>
      <c r="Q260" s="457"/>
      <c r="R260" s="458"/>
      <c r="S260" s="459"/>
      <c r="T260" s="459"/>
      <c r="U260" s="78"/>
      <c r="V260" s="73"/>
      <c r="W260" s="123"/>
    </row>
    <row r="261" spans="1:24" ht="10.5" outlineLevel="1" x14ac:dyDescent="0.25">
      <c r="A261" s="239" t="str">
        <f>Budget!A261</f>
        <v>Bâtiment</v>
      </c>
      <c r="B261" s="57"/>
      <c r="C261" s="117"/>
      <c r="D261" s="243"/>
      <c r="E261" s="596"/>
      <c r="F261" s="597"/>
      <c r="G261" s="597"/>
      <c r="H261" s="597"/>
      <c r="I261" s="335">
        <f t="shared" ref="I261" si="195">SUM(E261:H261)</f>
        <v>0</v>
      </c>
      <c r="J261" s="243"/>
      <c r="K261" s="596"/>
      <c r="L261" s="598"/>
      <c r="M261" s="598"/>
      <c r="N261" s="598"/>
      <c r="O261" s="335">
        <f t="shared" ref="O261" si="196">SUM(K261:N261)</f>
        <v>0</v>
      </c>
      <c r="P261" s="243"/>
      <c r="Q261" s="596"/>
      <c r="R261" s="598"/>
      <c r="S261" s="598"/>
      <c r="T261" s="598"/>
      <c r="U261" s="335">
        <f t="shared" ref="U261" si="197">SUM(Q261:T261)</f>
        <v>0</v>
      </c>
      <c r="V261" s="243"/>
      <c r="W261" s="343">
        <f t="shared" ref="W261" si="198">U261+O261+I261</f>
        <v>0</v>
      </c>
    </row>
    <row r="262" spans="1:24" s="128" customFormat="1" ht="10.5" outlineLevel="1" x14ac:dyDescent="0.25">
      <c r="A262" s="360"/>
      <c r="B262" s="142"/>
      <c r="C262" s="358"/>
      <c r="D262" s="129"/>
      <c r="E262" s="600"/>
      <c r="F262" s="601"/>
      <c r="G262" s="459"/>
      <c r="H262" s="599"/>
      <c r="I262" s="340"/>
      <c r="J262" s="99"/>
      <c r="K262" s="600"/>
      <c r="L262" s="601"/>
      <c r="M262" s="459"/>
      <c r="N262" s="599"/>
      <c r="O262" s="138"/>
      <c r="P262" s="99"/>
      <c r="Q262" s="600"/>
      <c r="R262" s="601"/>
      <c r="S262" s="459"/>
      <c r="T262" s="599"/>
      <c r="U262" s="138"/>
      <c r="V262" s="99"/>
      <c r="W262" s="139"/>
    </row>
    <row r="263" spans="1:24" ht="10.5" outlineLevel="1" x14ac:dyDescent="0.25">
      <c r="A263" s="239" t="str">
        <f>Budget!A263</f>
        <v>Terrain</v>
      </c>
      <c r="B263" s="57"/>
      <c r="C263" s="117"/>
      <c r="D263" s="243"/>
      <c r="E263" s="596"/>
      <c r="F263" s="597"/>
      <c r="G263" s="597"/>
      <c r="H263" s="597"/>
      <c r="I263" s="335">
        <f t="shared" ref="I263" si="199">SUM(E263:H263)</f>
        <v>0</v>
      </c>
      <c r="J263" s="243"/>
      <c r="K263" s="596"/>
      <c r="L263" s="598"/>
      <c r="M263" s="598"/>
      <c r="N263" s="598"/>
      <c r="O263" s="335">
        <f t="shared" ref="O263" si="200">SUM(K263:N263)</f>
        <v>0</v>
      </c>
      <c r="P263" s="243"/>
      <c r="Q263" s="596"/>
      <c r="R263" s="598"/>
      <c r="S263" s="598"/>
      <c r="T263" s="598"/>
      <c r="U263" s="335">
        <f t="shared" ref="U263" si="201">SUM(Q263:T263)</f>
        <v>0</v>
      </c>
      <c r="V263" s="243"/>
      <c r="W263" s="343">
        <f t="shared" ref="W263" si="202">U263+O263+I263</f>
        <v>0</v>
      </c>
    </row>
    <row r="264" spans="1:24" s="128" customFormat="1" ht="10.5" outlineLevel="1" x14ac:dyDescent="0.25">
      <c r="A264" s="52"/>
      <c r="B264" s="101"/>
      <c r="C264" s="115"/>
      <c r="D264" s="60"/>
      <c r="E264" s="457"/>
      <c r="F264" s="458"/>
      <c r="G264" s="459"/>
      <c r="H264" s="459"/>
      <c r="I264" s="207"/>
      <c r="J264" s="73"/>
      <c r="K264" s="457"/>
      <c r="L264" s="458"/>
      <c r="M264" s="459"/>
      <c r="N264" s="459"/>
      <c r="O264" s="78"/>
      <c r="P264" s="73"/>
      <c r="Q264" s="457"/>
      <c r="R264" s="458"/>
      <c r="S264" s="459"/>
      <c r="T264" s="459"/>
      <c r="U264" s="78"/>
      <c r="V264" s="73"/>
      <c r="W264" s="123"/>
      <c r="X264" s="76"/>
    </row>
    <row r="265" spans="1:24" ht="10.5" outlineLevel="1" x14ac:dyDescent="0.25">
      <c r="A265" s="239" t="str">
        <f>Budget!A265</f>
        <v>Équipement</v>
      </c>
      <c r="B265" s="57"/>
      <c r="C265" s="117"/>
      <c r="D265" s="243"/>
      <c r="E265" s="596"/>
      <c r="F265" s="597"/>
      <c r="G265" s="597"/>
      <c r="H265" s="597"/>
      <c r="I265" s="335">
        <f t="shared" ref="I265" si="203">SUM(E265:H265)</f>
        <v>0</v>
      </c>
      <c r="J265" s="243"/>
      <c r="K265" s="596"/>
      <c r="L265" s="598"/>
      <c r="M265" s="598"/>
      <c r="N265" s="598"/>
      <c r="O265" s="335">
        <f t="shared" ref="O265" si="204">SUM(K265:N265)</f>
        <v>0</v>
      </c>
      <c r="P265" s="243"/>
      <c r="Q265" s="596"/>
      <c r="R265" s="598"/>
      <c r="S265" s="598"/>
      <c r="T265" s="598"/>
      <c r="U265" s="335">
        <f t="shared" ref="U265" si="205">SUM(Q265:T265)</f>
        <v>0</v>
      </c>
      <c r="V265" s="243"/>
      <c r="W265" s="343">
        <f t="shared" ref="W265" si="206">U265+O265+I265</f>
        <v>0</v>
      </c>
    </row>
    <row r="266" spans="1:24" s="128" customFormat="1" ht="10.5" outlineLevel="1" x14ac:dyDescent="0.25">
      <c r="A266" s="52"/>
      <c r="B266" s="101"/>
      <c r="C266" s="115"/>
      <c r="D266" s="60"/>
      <c r="E266" s="457"/>
      <c r="F266" s="458"/>
      <c r="G266" s="459"/>
      <c r="H266" s="459"/>
      <c r="I266" s="207"/>
      <c r="J266" s="73"/>
      <c r="K266" s="457"/>
      <c r="L266" s="458"/>
      <c r="M266" s="459"/>
      <c r="N266" s="459"/>
      <c r="O266" s="78"/>
      <c r="P266" s="73"/>
      <c r="Q266" s="457"/>
      <c r="R266" s="458"/>
      <c r="S266" s="459"/>
      <c r="T266" s="459"/>
      <c r="U266" s="78"/>
      <c r="V266" s="73"/>
      <c r="W266" s="123"/>
      <c r="X266" s="76"/>
    </row>
    <row r="267" spans="1:24" ht="10.5" outlineLevel="1" x14ac:dyDescent="0.25">
      <c r="A267" s="239">
        <f>Budget!A267</f>
        <v>0</v>
      </c>
      <c r="B267" s="57"/>
      <c r="C267" s="117"/>
      <c r="D267" s="243"/>
      <c r="E267" s="596"/>
      <c r="F267" s="597"/>
      <c r="G267" s="597"/>
      <c r="H267" s="597"/>
      <c r="I267" s="335">
        <f t="shared" ref="I267" si="207">SUM(E267:H267)</f>
        <v>0</v>
      </c>
      <c r="J267" s="243"/>
      <c r="K267" s="596"/>
      <c r="L267" s="598"/>
      <c r="M267" s="598"/>
      <c r="N267" s="598"/>
      <c r="O267" s="335">
        <f t="shared" ref="O267" si="208">SUM(K267:N267)</f>
        <v>0</v>
      </c>
      <c r="P267" s="243"/>
      <c r="Q267" s="596"/>
      <c r="R267" s="598"/>
      <c r="S267" s="598"/>
      <c r="T267" s="598"/>
      <c r="U267" s="335">
        <f t="shared" ref="U267" si="209">SUM(Q267:T267)</f>
        <v>0</v>
      </c>
      <c r="V267" s="243"/>
      <c r="W267" s="343">
        <f t="shared" ref="W267" si="210">U267+O267+I267</f>
        <v>0</v>
      </c>
    </row>
    <row r="268" spans="1:24" s="128" customFormat="1" ht="10.5" outlineLevel="1" x14ac:dyDescent="0.25">
      <c r="A268" s="52"/>
      <c r="B268" s="101"/>
      <c r="C268" s="115"/>
      <c r="D268" s="60"/>
      <c r="E268" s="457"/>
      <c r="F268" s="458"/>
      <c r="G268" s="459"/>
      <c r="H268" s="459"/>
      <c r="I268" s="207"/>
      <c r="J268" s="73"/>
      <c r="K268" s="457"/>
      <c r="L268" s="458"/>
      <c r="M268" s="459"/>
      <c r="N268" s="459"/>
      <c r="O268" s="78"/>
      <c r="P268" s="73"/>
      <c r="Q268" s="457"/>
      <c r="R268" s="458"/>
      <c r="S268" s="459"/>
      <c r="T268" s="459"/>
      <c r="U268" s="78"/>
      <c r="V268" s="73"/>
      <c r="W268" s="123"/>
      <c r="X268" s="76"/>
    </row>
    <row r="269" spans="1:24" ht="10.5" x14ac:dyDescent="0.25">
      <c r="A269" s="256" t="str">
        <f>Budget!A269</f>
        <v>Audit</v>
      </c>
      <c r="B269" s="57"/>
      <c r="C269" s="361"/>
      <c r="D269" s="194"/>
      <c r="E269" s="602"/>
      <c r="F269" s="603"/>
      <c r="G269" s="603"/>
      <c r="H269" s="603"/>
      <c r="I269" s="329">
        <f>SUM(E269:H269)</f>
        <v>0</v>
      </c>
      <c r="J269" s="74"/>
      <c r="K269" s="602"/>
      <c r="L269" s="603"/>
      <c r="M269" s="603"/>
      <c r="N269" s="603"/>
      <c r="O269" s="329">
        <f>SUM(K269:N269)</f>
        <v>0</v>
      </c>
      <c r="P269" s="74"/>
      <c r="Q269" s="602"/>
      <c r="R269" s="603"/>
      <c r="S269" s="603"/>
      <c r="T269" s="603"/>
      <c r="U269" s="329">
        <f>SUM(Q269:T269)</f>
        <v>0</v>
      </c>
      <c r="V269" s="74"/>
      <c r="W269" s="342">
        <f>U269+O269+I269</f>
        <v>0</v>
      </c>
    </row>
    <row r="270" spans="1:24" s="128" customFormat="1" ht="11" thickBot="1" x14ac:dyDescent="0.3">
      <c r="A270" s="364"/>
      <c r="B270" s="365"/>
      <c r="C270" s="366"/>
      <c r="D270" s="60"/>
      <c r="E270" s="457"/>
      <c r="F270" s="458"/>
      <c r="G270" s="459"/>
      <c r="H270" s="459"/>
      <c r="I270" s="207"/>
      <c r="J270" s="73"/>
      <c r="K270" s="457"/>
      <c r="L270" s="458"/>
      <c r="M270" s="459"/>
      <c r="N270" s="459"/>
      <c r="O270" s="78"/>
      <c r="P270" s="73"/>
      <c r="Q270" s="457"/>
      <c r="R270" s="458"/>
      <c r="S270" s="459"/>
      <c r="T270" s="459"/>
      <c r="U270" s="78"/>
      <c r="V270" s="73"/>
      <c r="W270" s="123"/>
      <c r="X270" s="76"/>
    </row>
    <row r="271" spans="1:24" ht="21.5" thickBot="1" x14ac:dyDescent="0.3">
      <c r="A271" s="362" t="str">
        <f>Budget!A271</f>
        <v>Gain (-) / perte (+) de taux de change</v>
      </c>
      <c r="B271" s="57"/>
      <c r="C271" s="363"/>
      <c r="D271" s="194"/>
      <c r="E271" s="604"/>
      <c r="F271" s="605"/>
      <c r="G271" s="605"/>
      <c r="H271" s="605"/>
      <c r="I271" s="341">
        <f>SUM(E271:H271)</f>
        <v>0</v>
      </c>
      <c r="J271" s="74"/>
      <c r="K271" s="604"/>
      <c r="L271" s="605"/>
      <c r="M271" s="605"/>
      <c r="N271" s="605"/>
      <c r="O271" s="341">
        <f>SUM(K271:N271)</f>
        <v>0</v>
      </c>
      <c r="P271" s="74"/>
      <c r="Q271" s="604"/>
      <c r="R271" s="605"/>
      <c r="S271" s="605"/>
      <c r="T271" s="605"/>
      <c r="U271" s="341">
        <f>SUM(Q271:T271)</f>
        <v>0</v>
      </c>
      <c r="V271" s="74"/>
      <c r="W271" s="348">
        <f>U271+O271+I271</f>
        <v>0</v>
      </c>
    </row>
    <row r="273" spans="1:23" s="128" customFormat="1" ht="10.5" x14ac:dyDescent="0.25">
      <c r="A273" s="650" t="s">
        <v>792</v>
      </c>
      <c r="B273" s="646"/>
      <c r="C273" s="645"/>
      <c r="D273" s="194"/>
      <c r="E273" s="647"/>
      <c r="F273" s="647"/>
      <c r="G273" s="647"/>
      <c r="H273" s="647"/>
      <c r="I273" s="648"/>
      <c r="J273" s="74"/>
      <c r="K273" s="647"/>
      <c r="L273" s="647"/>
      <c r="M273" s="647"/>
      <c r="N273" s="647"/>
      <c r="O273" s="648"/>
      <c r="P273" s="74"/>
      <c r="Q273" s="647"/>
      <c r="R273" s="647"/>
      <c r="S273" s="647"/>
      <c r="T273" s="647"/>
      <c r="U273" s="648"/>
      <c r="V273" s="74"/>
      <c r="W273" s="648">
        <f>U273+O273+I273</f>
        <v>0</v>
      </c>
    </row>
    <row r="274" spans="1:23" s="128" customFormat="1" ht="10.5" x14ac:dyDescent="0.25">
      <c r="A274" s="650" t="s">
        <v>490</v>
      </c>
      <c r="B274" s="646"/>
      <c r="C274" s="645"/>
      <c r="D274" s="194"/>
      <c r="E274" s="647"/>
      <c r="F274" s="647"/>
      <c r="G274" s="647"/>
      <c r="H274" s="647"/>
      <c r="I274" s="648"/>
      <c r="J274" s="74"/>
      <c r="K274" s="647"/>
      <c r="L274" s="647"/>
      <c r="M274" s="647"/>
      <c r="N274" s="647"/>
      <c r="O274" s="648"/>
      <c r="P274" s="74"/>
      <c r="Q274" s="647"/>
      <c r="R274" s="647"/>
      <c r="S274" s="647"/>
      <c r="T274" s="647"/>
      <c r="U274" s="648"/>
      <c r="V274" s="74"/>
      <c r="W274" s="648">
        <f t="shared" ref="W274:W279" si="211">U274+O274+I274</f>
        <v>0</v>
      </c>
    </row>
    <row r="275" spans="1:23" s="128" customFormat="1" ht="10.5" x14ac:dyDescent="0.25">
      <c r="A275" s="650" t="s">
        <v>491</v>
      </c>
      <c r="B275" s="646"/>
      <c r="C275" s="645"/>
      <c r="D275" s="194"/>
      <c r="E275" s="647"/>
      <c r="F275" s="647"/>
      <c r="G275" s="647"/>
      <c r="H275" s="647"/>
      <c r="I275" s="648"/>
      <c r="J275" s="74"/>
      <c r="K275" s="647"/>
      <c r="L275" s="647"/>
      <c r="M275" s="647"/>
      <c r="N275" s="647"/>
      <c r="O275" s="648"/>
      <c r="P275" s="74"/>
      <c r="Q275" s="647"/>
      <c r="R275" s="647"/>
      <c r="S275" s="647"/>
      <c r="T275" s="647"/>
      <c r="U275" s="648"/>
      <c r="V275" s="74"/>
      <c r="W275" s="648">
        <f t="shared" si="211"/>
        <v>0</v>
      </c>
    </row>
    <row r="276" spans="1:23" s="128" customFormat="1" ht="10.5" x14ac:dyDescent="0.25">
      <c r="A276" s="650" t="s">
        <v>492</v>
      </c>
      <c r="B276" s="646"/>
      <c r="C276" s="645"/>
      <c r="D276" s="194"/>
      <c r="E276" s="647"/>
      <c r="F276" s="647"/>
      <c r="G276" s="647"/>
      <c r="H276" s="647"/>
      <c r="I276" s="648"/>
      <c r="J276" s="74"/>
      <c r="K276" s="647"/>
      <c r="L276" s="647"/>
      <c r="M276" s="647"/>
      <c r="N276" s="647"/>
      <c r="O276" s="648"/>
      <c r="P276" s="74"/>
      <c r="Q276" s="647"/>
      <c r="R276" s="647"/>
      <c r="S276" s="647"/>
      <c r="T276" s="647"/>
      <c r="U276" s="648"/>
      <c r="V276" s="74"/>
      <c r="W276" s="648">
        <f t="shared" si="211"/>
        <v>0</v>
      </c>
    </row>
    <row r="277" spans="1:23" s="128" customFormat="1" ht="10.5" x14ac:dyDescent="0.25">
      <c r="A277" s="650" t="s">
        <v>493</v>
      </c>
      <c r="B277" s="646"/>
      <c r="C277" s="645"/>
      <c r="D277" s="194"/>
      <c r="E277" s="647"/>
      <c r="F277" s="647"/>
      <c r="G277" s="647"/>
      <c r="H277" s="647"/>
      <c r="I277" s="648"/>
      <c r="J277" s="74"/>
      <c r="K277" s="647"/>
      <c r="L277" s="647"/>
      <c r="M277" s="647"/>
      <c r="N277" s="647"/>
      <c r="O277" s="648"/>
      <c r="P277" s="74"/>
      <c r="Q277" s="647"/>
      <c r="R277" s="647"/>
      <c r="S277" s="647"/>
      <c r="T277" s="647"/>
      <c r="U277" s="648"/>
      <c r="V277" s="74"/>
      <c r="W277" s="648">
        <f t="shared" si="211"/>
        <v>0</v>
      </c>
    </row>
    <row r="278" spans="1:23" s="128" customFormat="1" ht="10.5" x14ac:dyDescent="0.25">
      <c r="A278" s="650" t="s">
        <v>494</v>
      </c>
      <c r="B278" s="646"/>
      <c r="C278" s="645"/>
      <c r="D278" s="194"/>
      <c r="E278" s="647"/>
      <c r="F278" s="647"/>
      <c r="G278" s="647"/>
      <c r="H278" s="647"/>
      <c r="I278" s="648"/>
      <c r="J278" s="74"/>
      <c r="K278" s="647"/>
      <c r="L278" s="647"/>
      <c r="M278" s="647"/>
      <c r="N278" s="647"/>
      <c r="O278" s="648"/>
      <c r="P278" s="74"/>
      <c r="Q278" s="647"/>
      <c r="R278" s="647"/>
      <c r="S278" s="647"/>
      <c r="T278" s="647"/>
      <c r="U278" s="648"/>
      <c r="V278" s="74"/>
      <c r="W278" s="648">
        <f t="shared" si="211"/>
        <v>0</v>
      </c>
    </row>
    <row r="279" spans="1:23" s="128" customFormat="1" ht="10.5" x14ac:dyDescent="0.25">
      <c r="A279" s="645" t="s">
        <v>495</v>
      </c>
      <c r="B279" s="646"/>
      <c r="C279" s="645"/>
      <c r="D279" s="194"/>
      <c r="E279" s="647">
        <f>SUM(E273:E278)</f>
        <v>0</v>
      </c>
      <c r="F279" s="647">
        <f t="shared" ref="F279:I279" si="212">SUM(F273:F278)</f>
        <v>0</v>
      </c>
      <c r="G279" s="647">
        <f t="shared" si="212"/>
        <v>0</v>
      </c>
      <c r="H279" s="647">
        <f t="shared" si="212"/>
        <v>0</v>
      </c>
      <c r="I279" s="647">
        <f t="shared" si="212"/>
        <v>0</v>
      </c>
      <c r="J279" s="74"/>
      <c r="K279" s="647">
        <f>SUM(K273:K278)</f>
        <v>0</v>
      </c>
      <c r="L279" s="647">
        <f t="shared" ref="L279" si="213">SUM(L273:L278)</f>
        <v>0</v>
      </c>
      <c r="M279" s="647">
        <f t="shared" ref="M279" si="214">SUM(M273:M278)</f>
        <v>0</v>
      </c>
      <c r="N279" s="647">
        <f t="shared" ref="N279" si="215">SUM(N273:N278)</f>
        <v>0</v>
      </c>
      <c r="O279" s="647">
        <f t="shared" ref="O279" si="216">SUM(O273:O278)</f>
        <v>0</v>
      </c>
      <c r="P279" s="74"/>
      <c r="Q279" s="647">
        <f>SUM(Q273:Q278)</f>
        <v>0</v>
      </c>
      <c r="R279" s="647">
        <f t="shared" ref="R279" si="217">SUM(R273:R278)</f>
        <v>0</v>
      </c>
      <c r="S279" s="647">
        <f t="shared" ref="S279" si="218">SUM(S273:S278)</f>
        <v>0</v>
      </c>
      <c r="T279" s="647">
        <f t="shared" ref="T279" si="219">SUM(T273:T278)</f>
        <v>0</v>
      </c>
      <c r="U279" s="647">
        <f t="shared" ref="U279" si="220">SUM(U273:U278)</f>
        <v>0</v>
      </c>
      <c r="V279" s="74"/>
      <c r="W279" s="648">
        <f t="shared" si="211"/>
        <v>0</v>
      </c>
    </row>
    <row r="281" spans="1:23" ht="16.5" customHeight="1" thickBot="1" x14ac:dyDescent="0.3">
      <c r="A281" s="362" t="s">
        <v>794</v>
      </c>
      <c r="B281" s="57"/>
      <c r="C281" s="363"/>
      <c r="D281" s="194"/>
      <c r="E281" s="604">
        <f>E8+E49+E88+E161+E233+E258+E269+E271</f>
        <v>0</v>
      </c>
      <c r="F281" s="604">
        <f>F8+F49+F88+F161+F233+F258+F269+F271</f>
        <v>0</v>
      </c>
      <c r="G281" s="604">
        <f>G8+G49+G88+G161+G233+G258+G269+G271</f>
        <v>0</v>
      </c>
      <c r="H281" s="604">
        <f>H8+H49+H88+H161+H233+H258+H269+H271</f>
        <v>0</v>
      </c>
      <c r="I281" s="604">
        <f>I8+I49+I88+I161+I233+I258+I269+I271</f>
        <v>0</v>
      </c>
      <c r="J281" s="74"/>
      <c r="K281" s="604">
        <f>K8+K49+K88+K161+K233+K258+K269+K271</f>
        <v>0</v>
      </c>
      <c r="L281" s="604">
        <f>L8+L49+L88+L161+L233+L258+L269+L271</f>
        <v>0</v>
      </c>
      <c r="M281" s="604">
        <f>M8+M49+M88+M161+M233+M258+M269+M271</f>
        <v>0</v>
      </c>
      <c r="N281" s="604">
        <f>N8+N49+N88+N161+N233+N258+N269+N271</f>
        <v>0</v>
      </c>
      <c r="O281" s="604">
        <f>O8+O49+O88+O161+O233+O258+O269+O271</f>
        <v>0</v>
      </c>
      <c r="P281" s="74"/>
      <c r="Q281" s="604">
        <f>Q8+Q49+Q88+Q161+Q233+Q258+Q269+Q271</f>
        <v>0</v>
      </c>
      <c r="R281" s="604">
        <f>R8+R49+R88+R161+R233+R258+R269+R271</f>
        <v>0</v>
      </c>
      <c r="S281" s="604">
        <f>S8+S49+S88+S161+S233+S258+S269+S271</f>
        <v>0</v>
      </c>
      <c r="T281" s="604">
        <f>T8+T49+T88+T161+T233+T258+T269+T271</f>
        <v>0</v>
      </c>
      <c r="U281" s="604">
        <f>U8+U49+U88+U161+U233+U258+U269+U271</f>
        <v>0</v>
      </c>
      <c r="V281" s="74"/>
      <c r="W281" s="604">
        <f>W8+W49+W88+W161+W233+W258+W269+W271</f>
        <v>0</v>
      </c>
    </row>
  </sheetData>
  <sheetProtection password="CC72" sheet="1" objects="1" scenarios="1"/>
  <mergeCells count="15">
    <mergeCell ref="A258:C258"/>
    <mergeCell ref="A233:C233"/>
    <mergeCell ref="A161:C161"/>
    <mergeCell ref="J2:P2"/>
    <mergeCell ref="J3:P3"/>
    <mergeCell ref="B2:G2"/>
    <mergeCell ref="B3:G3"/>
    <mergeCell ref="A88:C88"/>
    <mergeCell ref="A10:C10"/>
    <mergeCell ref="B4:G4"/>
    <mergeCell ref="B5:G5"/>
    <mergeCell ref="A106:C106"/>
    <mergeCell ref="A124:C124"/>
    <mergeCell ref="A141:C141"/>
    <mergeCell ref="A89:C89"/>
  </mergeCells>
  <dataValidations count="2">
    <dataValidation type="list" allowBlank="1" showInputMessage="1" showErrorMessage="1" sqref="B159">
      <formula1>#REF!</formula1>
    </dataValidation>
    <dataValidation type="list" allowBlank="1" showInputMessage="1" showErrorMessage="1" sqref="B63 B270 B268 B266 B264 B239 B105 B212 B61 B253 B249 B195 B247 B251 B255 B243 B235 B245 B73 B123 B257 B237 B231 B233">
      <formula1>#REF!</formula1>
    </dataValidation>
  </dataValidations>
  <pageMargins left="0.25" right="0.25" top="0.17" bottom="0.17" header="0.17" footer="0.17"/>
  <pageSetup paperSize="8" scale="89" fitToHeight="0" orientation="landscape" r:id="rId1"/>
  <rowBreaks count="3" manualBreakCount="3">
    <brk id="85" max="22" man="1"/>
    <brk id="158" max="16383" man="1"/>
    <brk id="23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[1]Organ!#REF!</xm:f>
          </x14:formula1>
          <xm:sqref>B279 B274:B276 B140</xm:sqref>
        </x14:dataValidation>
        <x14:dataValidation type="list" allowBlank="1" showInputMessage="1" showErrorMessage="1">
          <x14:formula1>
            <xm:f>'Comptes de l''organ.'!$A$5:$A$44</xm:f>
          </x14:formula1>
          <xm:sqref>B271 B265 B267 B269 B263 B62 B256 B259 B261 B57:B60 B52:B55 B74:B86 B90:B104 B64:B72 B107:B122 B125:B139 B163:B177 B180:B194 B197:B211 B214:B228 B234 B236 B238 B240 B242 B244 B246 B248 B250 B252 B254 B142:B158 B230 B11:B49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0093"/>
  </sheetPr>
  <dimension ref="A1:U72"/>
  <sheetViews>
    <sheetView showGridLines="0" view="pageBreakPreview" topLeftCell="A31" zoomScale="90" zoomScaleNormal="100" zoomScaleSheetLayoutView="90" workbookViewId="0">
      <selection activeCell="B38" sqref="B38"/>
    </sheetView>
  </sheetViews>
  <sheetFormatPr defaultColWidth="8" defaultRowHeight="13" outlineLevelRow="1" x14ac:dyDescent="0.3"/>
  <cols>
    <col min="1" max="1" width="15.81640625" style="9" customWidth="1"/>
    <col min="2" max="2" width="13.81640625" style="9" customWidth="1"/>
    <col min="3" max="3" width="14.54296875" style="9" customWidth="1"/>
    <col min="4" max="15" width="7.26953125" style="25" customWidth="1"/>
    <col min="16" max="16" width="22.453125" style="25" customWidth="1"/>
    <col min="17" max="17" width="31" style="25" customWidth="1"/>
    <col min="18" max="16384" width="8" style="9"/>
  </cols>
  <sheetData>
    <row r="1" spans="1:21" ht="21" customHeight="1" x14ac:dyDescent="0.3">
      <c r="A1" s="281" t="s">
        <v>528</v>
      </c>
      <c r="B1" s="282"/>
      <c r="C1" s="282" t="s">
        <v>529</v>
      </c>
      <c r="D1" s="283"/>
      <c r="E1" s="282">
        <f>'Concept du projet'!B1</f>
        <v>0</v>
      </c>
      <c r="F1" s="282"/>
      <c r="G1" s="282"/>
      <c r="H1" s="282"/>
      <c r="I1" s="282"/>
      <c r="J1" s="282"/>
      <c r="K1" s="397"/>
      <c r="L1" s="398" t="s">
        <v>530</v>
      </c>
      <c r="M1" s="282"/>
      <c r="N1" s="399">
        <f>'Concept du projet'!E3</f>
        <v>0</v>
      </c>
      <c r="O1" s="282"/>
      <c r="P1" s="282"/>
      <c r="Q1" s="284"/>
      <c r="R1" s="10"/>
      <c r="U1" s="25"/>
    </row>
    <row r="2" spans="1:21" ht="9" customHeight="1" x14ac:dyDescent="0.3">
      <c r="A2" s="285"/>
      <c r="B2" s="10"/>
      <c r="C2" s="11"/>
      <c r="D2" s="11"/>
      <c r="E2" s="11"/>
      <c r="F2" s="11"/>
      <c r="G2" s="11"/>
      <c r="H2" s="11"/>
      <c r="I2" s="11"/>
      <c r="J2" s="11"/>
      <c r="K2" s="11"/>
      <c r="L2" s="11"/>
      <c r="M2" s="40"/>
      <c r="N2" s="40"/>
      <c r="O2" s="40"/>
      <c r="P2" s="40"/>
      <c r="Q2" s="286"/>
      <c r="U2" s="25"/>
    </row>
    <row r="3" spans="1:21" ht="22.5" customHeight="1" x14ac:dyDescent="0.3">
      <c r="A3" s="287" t="s">
        <v>531</v>
      </c>
      <c r="B3" s="400">
        <f>'Concept du projet'!B3</f>
        <v>0</v>
      </c>
      <c r="C3" s="12" t="s">
        <v>532</v>
      </c>
      <c r="D3" s="786">
        <f>'Concept du projet'!E1</f>
        <v>0</v>
      </c>
      <c r="E3" s="786"/>
      <c r="F3" s="786"/>
      <c r="G3" s="786"/>
      <c r="H3" s="786"/>
      <c r="I3" s="786"/>
      <c r="J3" s="786"/>
      <c r="K3" s="786"/>
      <c r="L3" s="786"/>
      <c r="M3" s="786"/>
      <c r="N3" s="786"/>
      <c r="O3" s="786"/>
      <c r="P3" s="786"/>
      <c r="Q3" s="787"/>
      <c r="U3" s="25"/>
    </row>
    <row r="4" spans="1:21" ht="14" x14ac:dyDescent="0.3">
      <c r="A4" s="289"/>
      <c r="B4" s="155"/>
      <c r="C4" s="156"/>
      <c r="D4" s="157"/>
      <c r="E4" s="157"/>
      <c r="F4" s="157"/>
      <c r="G4" s="157"/>
      <c r="H4" s="157"/>
      <c r="I4" s="157"/>
      <c r="J4" s="157"/>
      <c r="K4" s="157"/>
      <c r="L4" s="157"/>
      <c r="M4" s="157"/>
      <c r="N4" s="157"/>
      <c r="O4" s="157"/>
      <c r="P4" s="157"/>
      <c r="Q4" s="290"/>
    </row>
    <row r="5" spans="1:21" ht="9" customHeight="1" x14ac:dyDescent="0.3">
      <c r="A5" s="794" t="s">
        <v>533</v>
      </c>
      <c r="B5" s="795"/>
      <c r="C5" s="788"/>
      <c r="D5" s="789"/>
      <c r="E5" s="789"/>
      <c r="F5" s="790"/>
      <c r="G5" s="13"/>
      <c r="H5" s="13"/>
      <c r="I5" s="13"/>
      <c r="J5" s="13"/>
      <c r="K5" s="13" t="s">
        <v>534</v>
      </c>
      <c r="L5" s="13"/>
      <c r="M5" s="788"/>
      <c r="N5" s="789"/>
      <c r="O5" s="790"/>
      <c r="P5" s="13"/>
      <c r="Q5" s="288"/>
    </row>
    <row r="6" spans="1:21" ht="14.25" customHeight="1" x14ac:dyDescent="0.3">
      <c r="A6" s="796"/>
      <c r="B6" s="797"/>
      <c r="C6" s="791"/>
      <c r="D6" s="792"/>
      <c r="E6" s="792"/>
      <c r="F6" s="793"/>
      <c r="G6" s="14"/>
      <c r="H6" s="14"/>
      <c r="I6" s="14"/>
      <c r="J6" s="14"/>
      <c r="K6" s="14"/>
      <c r="L6" s="14"/>
      <c r="M6" s="791"/>
      <c r="N6" s="792"/>
      <c r="O6" s="793"/>
      <c r="P6" s="14"/>
      <c r="Q6" s="291"/>
    </row>
    <row r="7" spans="1:21" ht="9" customHeight="1" x14ac:dyDescent="0.3">
      <c r="A7" s="292"/>
      <c r="B7" s="10"/>
      <c r="C7" s="10"/>
      <c r="D7" s="10"/>
      <c r="E7" s="10"/>
      <c r="F7" s="10"/>
      <c r="G7" s="10"/>
      <c r="H7" s="10"/>
      <c r="I7" s="10"/>
      <c r="J7" s="10"/>
      <c r="K7" s="10"/>
      <c r="L7" s="10"/>
      <c r="M7" s="10"/>
      <c r="N7" s="10"/>
      <c r="O7" s="10"/>
      <c r="P7" s="10"/>
      <c r="Q7" s="293"/>
    </row>
    <row r="8" spans="1:21" ht="4.5" customHeight="1" x14ac:dyDescent="0.3">
      <c r="A8" s="294"/>
      <c r="B8" s="16"/>
      <c r="C8" s="16"/>
      <c r="D8" s="16"/>
      <c r="E8" s="16"/>
      <c r="F8" s="16"/>
      <c r="G8" s="16"/>
      <c r="H8" s="16"/>
      <c r="I8" s="16"/>
      <c r="J8" s="16"/>
      <c r="K8" s="16"/>
      <c r="L8" s="16"/>
      <c r="M8" s="16"/>
      <c r="N8" s="16"/>
      <c r="O8" s="16"/>
      <c r="P8" s="257"/>
      <c r="Q8" s="295"/>
    </row>
    <row r="9" spans="1:21" ht="15.5" x14ac:dyDescent="0.3">
      <c r="A9" s="651" t="s">
        <v>535</v>
      </c>
      <c r="B9" s="17" t="s">
        <v>536</v>
      </c>
      <c r="C9" s="17" t="s">
        <v>537</v>
      </c>
      <c r="D9" s="41" t="s">
        <v>538</v>
      </c>
      <c r="E9" s="798" t="s">
        <v>539</v>
      </c>
      <c r="F9" s="799"/>
      <c r="G9" s="799"/>
      <c r="H9" s="799"/>
      <c r="I9" s="799"/>
      <c r="J9" s="799"/>
      <c r="K9" s="799"/>
      <c r="L9" s="799"/>
      <c r="M9" s="799"/>
      <c r="N9" s="799"/>
      <c r="O9" s="799"/>
      <c r="P9" s="799"/>
      <c r="Q9" s="296"/>
    </row>
    <row r="10" spans="1:21" ht="15" customHeight="1" outlineLevel="1" x14ac:dyDescent="0.3">
      <c r="A10" s="297" t="s">
        <v>540</v>
      </c>
      <c r="B10" s="26">
        <f>'Concept du projet'!B23</f>
        <v>0</v>
      </c>
      <c r="C10" s="33">
        <f>'Résultat '!I278</f>
        <v>0</v>
      </c>
      <c r="D10" s="649"/>
      <c r="E10" s="742"/>
      <c r="F10" s="743"/>
      <c r="G10" s="743"/>
      <c r="H10" s="743"/>
      <c r="I10" s="743"/>
      <c r="J10" s="743"/>
      <c r="K10" s="743"/>
      <c r="L10" s="743"/>
      <c r="M10" s="743"/>
      <c r="N10" s="743"/>
      <c r="O10" s="743"/>
      <c r="P10" s="743"/>
      <c r="Q10" s="744"/>
    </row>
    <row r="11" spans="1:21" ht="15" customHeight="1" outlineLevel="1" x14ac:dyDescent="0.3">
      <c r="A11" s="298" t="s">
        <v>541</v>
      </c>
      <c r="B11" s="27">
        <f>'Concept du projet'!B24</f>
        <v>0</v>
      </c>
      <c r="C11" s="34">
        <f>'Résultat '!I274</f>
        <v>0</v>
      </c>
      <c r="D11" s="261" t="e">
        <f>(B11-C11)/B11</f>
        <v>#DIV/0!</v>
      </c>
      <c r="E11" s="766"/>
      <c r="F11" s="767"/>
      <c r="G11" s="767"/>
      <c r="H11" s="767"/>
      <c r="I11" s="767"/>
      <c r="J11" s="767"/>
      <c r="K11" s="767"/>
      <c r="L11" s="767"/>
      <c r="M11" s="767"/>
      <c r="N11" s="767"/>
      <c r="O11" s="767"/>
      <c r="P11" s="767"/>
      <c r="Q11" s="768"/>
    </row>
    <row r="12" spans="1:21" ht="15" customHeight="1" outlineLevel="1" x14ac:dyDescent="0.3">
      <c r="A12" s="298" t="s">
        <v>542</v>
      </c>
      <c r="B12" s="27">
        <f>'Concept du projet'!B13+'Concept du projet'!B14+'Concept du projet'!B15+'Concept du projet'!B16+'Concept du projet'!B18+'Concept du projet'!B17+'Concept du projet'!B19</f>
        <v>0</v>
      </c>
      <c r="C12" s="27">
        <f>'Résultat '!I273</f>
        <v>0</v>
      </c>
      <c r="D12" s="259" t="e">
        <f>(B12-C12)/B12</f>
        <v>#DIV/0!</v>
      </c>
      <c r="E12" s="751"/>
      <c r="F12" s="752"/>
      <c r="G12" s="752"/>
      <c r="H12" s="752"/>
      <c r="I12" s="752"/>
      <c r="J12" s="752"/>
      <c r="K12" s="752"/>
      <c r="L12" s="752"/>
      <c r="M12" s="752"/>
      <c r="N12" s="752"/>
      <c r="O12" s="752"/>
      <c r="P12" s="752"/>
      <c r="Q12" s="753"/>
    </row>
    <row r="13" spans="1:21" ht="15" customHeight="1" outlineLevel="1" x14ac:dyDescent="0.3">
      <c r="A13" s="298" t="s">
        <v>543</v>
      </c>
      <c r="B13" s="27">
        <f>'Concept du projet'!B20</f>
        <v>0</v>
      </c>
      <c r="C13" s="34">
        <f>'Résultat '!I275</f>
        <v>0</v>
      </c>
      <c r="D13" s="259" t="e">
        <f>(B13-C13)/B13</f>
        <v>#DIV/0!</v>
      </c>
      <c r="E13" s="757"/>
      <c r="F13" s="758"/>
      <c r="G13" s="758"/>
      <c r="H13" s="758"/>
      <c r="I13" s="758"/>
      <c r="J13" s="758"/>
      <c r="K13" s="758"/>
      <c r="L13" s="758"/>
      <c r="M13" s="758"/>
      <c r="N13" s="758"/>
      <c r="O13" s="758"/>
      <c r="P13" s="758"/>
      <c r="Q13" s="759"/>
    </row>
    <row r="14" spans="1:21" ht="15" customHeight="1" outlineLevel="1" x14ac:dyDescent="0.3">
      <c r="A14" s="298" t="s">
        <v>544</v>
      </c>
      <c r="B14" s="27">
        <f>'Concept du projet'!B22</f>
        <v>0</v>
      </c>
      <c r="C14" s="34">
        <f>'Résultat '!I277</f>
        <v>0</v>
      </c>
      <c r="D14" s="259" t="e">
        <f>(B14-C14)/B14</f>
        <v>#DIV/0!</v>
      </c>
      <c r="E14" s="769"/>
      <c r="F14" s="770"/>
      <c r="G14" s="770"/>
      <c r="H14" s="770"/>
      <c r="I14" s="770"/>
      <c r="J14" s="770"/>
      <c r="K14" s="770"/>
      <c r="L14" s="770"/>
      <c r="M14" s="770"/>
      <c r="N14" s="770"/>
      <c r="O14" s="770"/>
      <c r="P14" s="770"/>
      <c r="Q14" s="771"/>
    </row>
    <row r="15" spans="1:21" ht="15" customHeight="1" outlineLevel="1" x14ac:dyDescent="0.3">
      <c r="A15" s="326" t="s">
        <v>545</v>
      </c>
      <c r="B15" s="28">
        <f>'Concept du projet'!B21</f>
        <v>0</v>
      </c>
      <c r="C15" s="35">
        <f>'Résultat '!I276</f>
        <v>0</v>
      </c>
      <c r="D15" s="260" t="e">
        <f>(B15-C15)/B15</f>
        <v>#DIV/0!</v>
      </c>
      <c r="E15" s="772" t="s">
        <v>546</v>
      </c>
      <c r="F15" s="773"/>
      <c r="G15" s="773"/>
      <c r="H15" s="773"/>
      <c r="I15" s="773"/>
      <c r="J15" s="773"/>
      <c r="K15" s="773"/>
      <c r="L15" s="773"/>
      <c r="M15" s="773"/>
      <c r="N15" s="773"/>
      <c r="O15" s="773"/>
      <c r="P15" s="773"/>
      <c r="Q15" s="774"/>
    </row>
    <row r="16" spans="1:21" ht="16.5" customHeight="1" x14ac:dyDescent="0.3">
      <c r="A16" s="652" t="s">
        <v>547</v>
      </c>
      <c r="B16" s="29">
        <f>SUM(B10:B15)</f>
        <v>0</v>
      </c>
      <c r="C16" s="29">
        <f>SUM(C10:C15)</f>
        <v>0</v>
      </c>
      <c r="D16" s="267" t="e">
        <v>#DIV/0!</v>
      </c>
      <c r="E16" s="760"/>
      <c r="F16" s="761"/>
      <c r="G16" s="761"/>
      <c r="H16" s="761"/>
      <c r="I16" s="761"/>
      <c r="J16" s="761"/>
      <c r="K16" s="761"/>
      <c r="L16" s="761"/>
      <c r="M16" s="761"/>
      <c r="N16" s="761"/>
      <c r="O16" s="761"/>
      <c r="P16" s="761"/>
      <c r="Q16" s="775"/>
    </row>
    <row r="17" spans="1:17" s="25" customFormat="1" ht="14.25" customHeight="1" x14ac:dyDescent="0.3">
      <c r="A17" s="299"/>
      <c r="B17" s="19"/>
      <c r="C17" s="19"/>
      <c r="D17" s="43"/>
      <c r="E17" s="273"/>
      <c r="F17" s="273"/>
      <c r="G17" s="273"/>
      <c r="H17" s="273"/>
      <c r="I17" s="273"/>
      <c r="J17" s="273"/>
      <c r="K17" s="273"/>
      <c r="L17" s="273"/>
      <c r="M17" s="273"/>
      <c r="N17" s="273"/>
      <c r="O17" s="273"/>
      <c r="P17" s="273"/>
      <c r="Q17" s="300"/>
    </row>
    <row r="18" spans="1:17" ht="15" x14ac:dyDescent="0.3">
      <c r="A18" s="653" t="s">
        <v>548</v>
      </c>
      <c r="B18" s="17" t="s">
        <v>549</v>
      </c>
      <c r="C18" s="17" t="s">
        <v>550</v>
      </c>
      <c r="D18" s="272"/>
      <c r="E18" s="264"/>
      <c r="F18" s="266"/>
      <c r="G18" s="266"/>
      <c r="H18" s="266"/>
      <c r="I18" s="266"/>
      <c r="J18" s="266"/>
      <c r="K18" s="266"/>
      <c r="L18" s="266"/>
      <c r="M18" s="266"/>
      <c r="N18" s="266"/>
      <c r="O18" s="266"/>
      <c r="P18" s="266"/>
      <c r="Q18" s="301"/>
    </row>
    <row r="19" spans="1:17" ht="24" customHeight="1" x14ac:dyDescent="0.3">
      <c r="A19" s="302" t="s">
        <v>551</v>
      </c>
      <c r="B19" s="263">
        <f>SUM(B20:B23)</f>
        <v>0</v>
      </c>
      <c r="C19" s="263">
        <f>SUM(C20:C23)</f>
        <v>0</v>
      </c>
      <c r="D19" s="368" t="e">
        <f>(B19-C19)/B19</f>
        <v>#DIV/0!</v>
      </c>
      <c r="E19" s="760"/>
      <c r="F19" s="761"/>
      <c r="G19" s="761"/>
      <c r="H19" s="761"/>
      <c r="I19" s="761"/>
      <c r="J19" s="761"/>
      <c r="K19" s="761"/>
      <c r="L19" s="761"/>
      <c r="M19" s="761"/>
      <c r="N19" s="761"/>
      <c r="O19" s="761"/>
      <c r="P19" s="761"/>
      <c r="Q19" s="775"/>
    </row>
    <row r="20" spans="1:17" ht="30" customHeight="1" x14ac:dyDescent="0.3">
      <c r="A20" s="304" t="s">
        <v>552</v>
      </c>
      <c r="B20" s="20">
        <f>Budget!I8</f>
        <v>0</v>
      </c>
      <c r="C20" s="36">
        <f>'Résultat '!E8</f>
        <v>0</v>
      </c>
      <c r="D20" s="369" t="e">
        <f>(B20-C20)/B20</f>
        <v>#DIV/0!</v>
      </c>
      <c r="E20" s="748"/>
      <c r="F20" s="749"/>
      <c r="G20" s="749"/>
      <c r="H20" s="749"/>
      <c r="I20" s="749"/>
      <c r="J20" s="749"/>
      <c r="K20" s="749"/>
      <c r="L20" s="749"/>
      <c r="M20" s="749"/>
      <c r="N20" s="749"/>
      <c r="O20" s="749"/>
      <c r="P20" s="749"/>
      <c r="Q20" s="750"/>
    </row>
    <row r="21" spans="1:17" ht="30" customHeight="1" x14ac:dyDescent="0.3">
      <c r="A21" s="304" t="s">
        <v>553</v>
      </c>
      <c r="B21" s="20">
        <f>Budget!I8</f>
        <v>0</v>
      </c>
      <c r="C21" s="36">
        <f>'Résultat '!F8</f>
        <v>0</v>
      </c>
      <c r="D21" s="370" t="e">
        <f>(B21-C21)/B21</f>
        <v>#DIV/0!</v>
      </c>
      <c r="E21" s="751"/>
      <c r="F21" s="752"/>
      <c r="G21" s="752"/>
      <c r="H21" s="752"/>
      <c r="I21" s="752"/>
      <c r="J21" s="752"/>
      <c r="K21" s="752"/>
      <c r="L21" s="752"/>
      <c r="M21" s="752"/>
      <c r="N21" s="752"/>
      <c r="O21" s="752"/>
      <c r="P21" s="752"/>
      <c r="Q21" s="753"/>
    </row>
    <row r="22" spans="1:17" ht="30.75" customHeight="1" x14ac:dyDescent="0.3">
      <c r="A22" s="304" t="s">
        <v>554</v>
      </c>
      <c r="B22" s="20">
        <f>Budget!I8</f>
        <v>0</v>
      </c>
      <c r="C22" s="36">
        <f>'Résultat '!G8</f>
        <v>0</v>
      </c>
      <c r="D22" s="371" t="e">
        <f>(B22-C22)/B22</f>
        <v>#DIV/0!</v>
      </c>
      <c r="E22" s="751"/>
      <c r="F22" s="752"/>
      <c r="G22" s="752"/>
      <c r="H22" s="752"/>
      <c r="I22" s="752"/>
      <c r="J22" s="752"/>
      <c r="K22" s="752"/>
      <c r="L22" s="752"/>
      <c r="M22" s="752"/>
      <c r="N22" s="752"/>
      <c r="O22" s="752"/>
      <c r="P22" s="752"/>
      <c r="Q22" s="753"/>
    </row>
    <row r="23" spans="1:17" ht="30" customHeight="1" x14ac:dyDescent="0.3">
      <c r="A23" s="305" t="s">
        <v>555</v>
      </c>
      <c r="B23" s="268">
        <f>Budget!I8</f>
        <v>0</v>
      </c>
      <c r="C23" s="37">
        <f>'Résultat '!H8</f>
        <v>0</v>
      </c>
      <c r="D23" s="372" t="e">
        <f>(B23-C23)/B23</f>
        <v>#DIV/0!</v>
      </c>
      <c r="E23" s="754"/>
      <c r="F23" s="755"/>
      <c r="G23" s="755"/>
      <c r="H23" s="755"/>
      <c r="I23" s="755"/>
      <c r="J23" s="755"/>
      <c r="K23" s="755"/>
      <c r="L23" s="755"/>
      <c r="M23" s="755"/>
      <c r="N23" s="755"/>
      <c r="O23" s="755"/>
      <c r="P23" s="755"/>
      <c r="Q23" s="756"/>
    </row>
    <row r="24" spans="1:17" s="25" customFormat="1" ht="15" customHeight="1" x14ac:dyDescent="0.3">
      <c r="A24" s="306"/>
      <c r="B24" s="274"/>
      <c r="C24" s="274"/>
      <c r="D24" s="39"/>
      <c r="E24" s="269"/>
      <c r="F24" s="269"/>
      <c r="G24" s="269"/>
      <c r="H24" s="269"/>
      <c r="I24" s="269"/>
      <c r="J24" s="269"/>
      <c r="K24" s="269"/>
      <c r="L24" s="269"/>
      <c r="M24" s="269"/>
      <c r="N24" s="269"/>
      <c r="O24" s="269"/>
      <c r="P24" s="269"/>
      <c r="Q24" s="307"/>
    </row>
    <row r="25" spans="1:17" ht="24" customHeight="1" x14ac:dyDescent="0.3">
      <c r="A25" s="321" t="s">
        <v>556</v>
      </c>
      <c r="B25" s="263">
        <f>SUM(B26:B29)</f>
        <v>0</v>
      </c>
      <c r="C25" s="263">
        <f>SUM(C26:C29)</f>
        <v>0</v>
      </c>
      <c r="D25" s="265" t="e">
        <f>(B25-C25)/B25</f>
        <v>#DIV/0!</v>
      </c>
      <c r="E25" s="760"/>
      <c r="F25" s="761"/>
      <c r="G25" s="761"/>
      <c r="H25" s="761"/>
      <c r="I25" s="761"/>
      <c r="J25" s="761"/>
      <c r="K25" s="761"/>
      <c r="L25" s="761"/>
      <c r="M25" s="761"/>
      <c r="N25" s="761"/>
      <c r="O25" s="761"/>
      <c r="P25" s="761"/>
      <c r="Q25" s="762"/>
    </row>
    <row r="26" spans="1:17" ht="30.75" customHeight="1" x14ac:dyDescent="0.3">
      <c r="A26" s="304" t="s">
        <v>557</v>
      </c>
      <c r="B26" s="20">
        <f>Budget!I73</f>
        <v>0</v>
      </c>
      <c r="C26" s="36">
        <f>'Résultat '!E73</f>
        <v>0</v>
      </c>
      <c r="D26" s="261" t="e">
        <f>(B26-C26)/B26</f>
        <v>#DIV/0!</v>
      </c>
      <c r="E26" s="763"/>
      <c r="F26" s="764"/>
      <c r="G26" s="764"/>
      <c r="H26" s="764"/>
      <c r="I26" s="764"/>
      <c r="J26" s="764"/>
      <c r="K26" s="764"/>
      <c r="L26" s="764"/>
      <c r="M26" s="764"/>
      <c r="N26" s="764"/>
      <c r="O26" s="764"/>
      <c r="P26" s="764"/>
      <c r="Q26" s="765"/>
    </row>
    <row r="27" spans="1:17" ht="30.75" customHeight="1" x14ac:dyDescent="0.3">
      <c r="A27" s="304" t="s">
        <v>558</v>
      </c>
      <c r="B27" s="20">
        <f>Budget!I73</f>
        <v>0</v>
      </c>
      <c r="C27" s="36">
        <f>'Résultat '!F73</f>
        <v>0</v>
      </c>
      <c r="D27" s="259" t="e">
        <f>(B27-C27)/B27</f>
        <v>#DIV/0!</v>
      </c>
      <c r="E27" s="751"/>
      <c r="F27" s="752"/>
      <c r="G27" s="752"/>
      <c r="H27" s="752"/>
      <c r="I27" s="752"/>
      <c r="J27" s="752"/>
      <c r="K27" s="752"/>
      <c r="L27" s="752"/>
      <c r="M27" s="752"/>
      <c r="N27" s="752"/>
      <c r="O27" s="752"/>
      <c r="P27" s="752"/>
      <c r="Q27" s="753"/>
    </row>
    <row r="28" spans="1:17" ht="29.25" customHeight="1" x14ac:dyDescent="0.3">
      <c r="A28" s="304" t="s">
        <v>559</v>
      </c>
      <c r="B28" s="20">
        <f>Budget!I73</f>
        <v>0</v>
      </c>
      <c r="C28" s="36">
        <f>'Résultat '!G73</f>
        <v>0</v>
      </c>
      <c r="D28" s="259" t="e">
        <f>(B28-C28)/B28</f>
        <v>#DIV/0!</v>
      </c>
      <c r="E28" s="751"/>
      <c r="F28" s="752"/>
      <c r="G28" s="752"/>
      <c r="H28" s="752"/>
      <c r="I28" s="752"/>
      <c r="J28" s="752"/>
      <c r="K28" s="752"/>
      <c r="L28" s="752"/>
      <c r="M28" s="752"/>
      <c r="N28" s="752"/>
      <c r="O28" s="752"/>
      <c r="P28" s="752"/>
      <c r="Q28" s="753"/>
    </row>
    <row r="29" spans="1:17" ht="29.25" customHeight="1" x14ac:dyDescent="0.3">
      <c r="A29" s="305" t="s">
        <v>560</v>
      </c>
      <c r="B29" s="268">
        <f>Budget!I73</f>
        <v>0</v>
      </c>
      <c r="C29" s="37">
        <f>'Résultat '!H73</f>
        <v>0</v>
      </c>
      <c r="D29" s="260" t="e">
        <f>(B29-C29)/B29</f>
        <v>#DIV/0!</v>
      </c>
      <c r="E29" s="754"/>
      <c r="F29" s="755"/>
      <c r="G29" s="755"/>
      <c r="H29" s="755"/>
      <c r="I29" s="755"/>
      <c r="J29" s="755"/>
      <c r="K29" s="755"/>
      <c r="L29" s="755"/>
      <c r="M29" s="755"/>
      <c r="N29" s="755"/>
      <c r="O29" s="755"/>
      <c r="P29" s="755"/>
      <c r="Q29" s="756"/>
    </row>
    <row r="30" spans="1:17" s="25" customFormat="1" ht="15" customHeight="1" x14ac:dyDescent="0.3">
      <c r="A30" s="306"/>
      <c r="B30" s="274"/>
      <c r="C30" s="274"/>
      <c r="D30" s="39"/>
      <c r="E30" s="269"/>
      <c r="F30" s="269"/>
      <c r="G30" s="269"/>
      <c r="H30" s="269"/>
      <c r="I30" s="269"/>
      <c r="J30" s="269"/>
      <c r="K30" s="269"/>
      <c r="L30" s="269"/>
      <c r="M30" s="269"/>
      <c r="N30" s="269"/>
      <c r="O30" s="269"/>
      <c r="P30" s="269"/>
      <c r="Q30" s="307"/>
    </row>
    <row r="31" spans="1:17" ht="25.5" customHeight="1" x14ac:dyDescent="0.3">
      <c r="A31" s="323" t="s">
        <v>561</v>
      </c>
      <c r="B31" s="263">
        <f>SUM(B32:B35)</f>
        <v>0</v>
      </c>
      <c r="C31" s="263">
        <f>SUM(C32:C35)</f>
        <v>0</v>
      </c>
      <c r="D31" s="265" t="e">
        <f>(B31-C31)/B31</f>
        <v>#DIV/0!</v>
      </c>
      <c r="E31" s="777"/>
      <c r="F31" s="778"/>
      <c r="G31" s="778"/>
      <c r="H31" s="778"/>
      <c r="I31" s="778"/>
      <c r="J31" s="778"/>
      <c r="K31" s="778"/>
      <c r="L31" s="778"/>
      <c r="M31" s="778"/>
      <c r="N31" s="778"/>
      <c r="O31" s="778"/>
      <c r="P31" s="778"/>
      <c r="Q31" s="779"/>
    </row>
    <row r="32" spans="1:17" ht="29.25" customHeight="1" x14ac:dyDescent="0.3">
      <c r="A32" s="304" t="s">
        <v>562</v>
      </c>
      <c r="B32" s="20">
        <f>Budget!I88</f>
        <v>0</v>
      </c>
      <c r="C32" s="20">
        <f>'Résultat '!E88</f>
        <v>0</v>
      </c>
      <c r="D32" s="261" t="e">
        <f>(B32-C32)/B32</f>
        <v>#DIV/0!</v>
      </c>
      <c r="E32" s="763"/>
      <c r="F32" s="764"/>
      <c r="G32" s="764"/>
      <c r="H32" s="764"/>
      <c r="I32" s="764"/>
      <c r="J32" s="764"/>
      <c r="K32" s="764"/>
      <c r="L32" s="764"/>
      <c r="M32" s="764"/>
      <c r="N32" s="764"/>
      <c r="O32" s="764"/>
      <c r="P32" s="764"/>
      <c r="Q32" s="765"/>
    </row>
    <row r="33" spans="1:17" ht="31.5" customHeight="1" x14ac:dyDescent="0.3">
      <c r="A33" s="304" t="s">
        <v>563</v>
      </c>
      <c r="B33" s="20">
        <f>Budget!I88</f>
        <v>0</v>
      </c>
      <c r="C33" s="262">
        <f>'Résultat '!F88</f>
        <v>0</v>
      </c>
      <c r="D33" s="259" t="e">
        <f>(B33-C33)/B33</f>
        <v>#DIV/0!</v>
      </c>
      <c r="E33" s="751"/>
      <c r="F33" s="752"/>
      <c r="G33" s="752"/>
      <c r="H33" s="752"/>
      <c r="I33" s="752"/>
      <c r="J33" s="752"/>
      <c r="K33" s="752"/>
      <c r="L33" s="752"/>
      <c r="M33" s="752"/>
      <c r="N33" s="752"/>
      <c r="O33" s="752"/>
      <c r="P33" s="752"/>
      <c r="Q33" s="753"/>
    </row>
    <row r="34" spans="1:17" ht="27.75" customHeight="1" x14ac:dyDescent="0.3">
      <c r="A34" s="304" t="s">
        <v>564</v>
      </c>
      <c r="B34" s="20">
        <f>Budget!I88</f>
        <v>0</v>
      </c>
      <c r="C34" s="36">
        <f>'Résultat '!G88</f>
        <v>0</v>
      </c>
      <c r="D34" s="259" t="e">
        <f>(B34-C34)/B34</f>
        <v>#DIV/0!</v>
      </c>
      <c r="E34" s="751"/>
      <c r="F34" s="752"/>
      <c r="G34" s="752"/>
      <c r="H34" s="752"/>
      <c r="I34" s="752"/>
      <c r="J34" s="752"/>
      <c r="K34" s="752"/>
      <c r="L34" s="752"/>
      <c r="M34" s="752"/>
      <c r="N34" s="752"/>
      <c r="O34" s="752"/>
      <c r="P34" s="752"/>
      <c r="Q34" s="753"/>
    </row>
    <row r="35" spans="1:17" ht="30" customHeight="1" x14ac:dyDescent="0.3">
      <c r="A35" s="308" t="s">
        <v>565</v>
      </c>
      <c r="B35" s="158">
        <f>Budget!I88</f>
        <v>0</v>
      </c>
      <c r="C35" s="159">
        <f>'Résultat '!H88</f>
        <v>0</v>
      </c>
      <c r="D35" s="260" t="e">
        <f>(B35-C35)/B35</f>
        <v>#DIV/0!</v>
      </c>
      <c r="E35" s="780"/>
      <c r="F35" s="781"/>
      <c r="G35" s="781"/>
      <c r="H35" s="781"/>
      <c r="I35" s="781"/>
      <c r="J35" s="781"/>
      <c r="K35" s="781"/>
      <c r="L35" s="781"/>
      <c r="M35" s="781"/>
      <c r="N35" s="781"/>
      <c r="O35" s="781"/>
      <c r="P35" s="781"/>
      <c r="Q35" s="782"/>
    </row>
    <row r="36" spans="1:17" s="25" customFormat="1" ht="15" customHeight="1" x14ac:dyDescent="0.3">
      <c r="A36" s="306"/>
      <c r="B36" s="274"/>
      <c r="C36" s="274"/>
      <c r="D36" s="39"/>
      <c r="E36" s="269"/>
      <c r="F36" s="269"/>
      <c r="G36" s="269"/>
      <c r="H36" s="269"/>
      <c r="I36" s="269"/>
      <c r="J36" s="269"/>
      <c r="K36" s="269"/>
      <c r="L36" s="269"/>
      <c r="M36" s="269"/>
      <c r="N36" s="269"/>
      <c r="O36" s="269"/>
      <c r="P36" s="269"/>
      <c r="Q36" s="307"/>
    </row>
    <row r="37" spans="1:17" ht="25.5" customHeight="1" x14ac:dyDescent="0.3">
      <c r="A37" s="313" t="s">
        <v>566</v>
      </c>
      <c r="B37" s="263">
        <f>SUM(B38:B41)</f>
        <v>0</v>
      </c>
      <c r="C37" s="263">
        <f>SUM(C38:C41)</f>
        <v>0</v>
      </c>
      <c r="D37" s="265" t="e">
        <f>(B37-C37)/B37</f>
        <v>#DIV/0!</v>
      </c>
      <c r="E37" s="760"/>
      <c r="F37" s="761"/>
      <c r="G37" s="761"/>
      <c r="H37" s="761"/>
      <c r="I37" s="761"/>
      <c r="J37" s="761"/>
      <c r="K37" s="761"/>
      <c r="L37" s="761"/>
      <c r="M37" s="761"/>
      <c r="N37" s="761"/>
      <c r="O37" s="761"/>
      <c r="P37" s="761"/>
      <c r="Q37" s="775"/>
    </row>
    <row r="38" spans="1:17" ht="29.25" customHeight="1" x14ac:dyDescent="0.3">
      <c r="A38" s="304" t="s">
        <v>567</v>
      </c>
      <c r="B38" s="20">
        <f>Budget!I161</f>
        <v>0</v>
      </c>
      <c r="C38" s="36">
        <f>'Résultat '!E161</f>
        <v>0</v>
      </c>
      <c r="D38" s="261" t="e">
        <f>(B38-C38)/B38</f>
        <v>#DIV/0!</v>
      </c>
      <c r="E38" s="783"/>
      <c r="F38" s="784"/>
      <c r="G38" s="784"/>
      <c r="H38" s="784"/>
      <c r="I38" s="784"/>
      <c r="J38" s="784"/>
      <c r="K38" s="784"/>
      <c r="L38" s="784"/>
      <c r="M38" s="784"/>
      <c r="N38" s="784"/>
      <c r="O38" s="784"/>
      <c r="P38" s="784"/>
      <c r="Q38" s="785"/>
    </row>
    <row r="39" spans="1:17" ht="30.75" customHeight="1" x14ac:dyDescent="0.3">
      <c r="A39" s="304" t="s">
        <v>568</v>
      </c>
      <c r="B39" s="20">
        <f>Budget!I161</f>
        <v>0</v>
      </c>
      <c r="C39" s="36">
        <f>'Résultat '!F161</f>
        <v>0</v>
      </c>
      <c r="D39" s="259" t="e">
        <f>(B39-C39)/B39</f>
        <v>#DIV/0!</v>
      </c>
      <c r="E39" s="751"/>
      <c r="F39" s="752"/>
      <c r="G39" s="752"/>
      <c r="H39" s="752"/>
      <c r="I39" s="752"/>
      <c r="J39" s="752"/>
      <c r="K39" s="752"/>
      <c r="L39" s="752"/>
      <c r="M39" s="752"/>
      <c r="N39" s="752"/>
      <c r="O39" s="752"/>
      <c r="P39" s="752"/>
      <c r="Q39" s="753"/>
    </row>
    <row r="40" spans="1:17" ht="30.75" customHeight="1" x14ac:dyDescent="0.3">
      <c r="A40" s="304" t="s">
        <v>569</v>
      </c>
      <c r="B40" s="20">
        <f>Budget!I161</f>
        <v>0</v>
      </c>
      <c r="C40" s="36">
        <f>'Résultat '!G161</f>
        <v>0</v>
      </c>
      <c r="D40" s="259" t="e">
        <f>(B40-C40)/B40</f>
        <v>#DIV/0!</v>
      </c>
      <c r="E40" s="751"/>
      <c r="F40" s="752"/>
      <c r="G40" s="752"/>
      <c r="H40" s="752"/>
      <c r="I40" s="752"/>
      <c r="J40" s="752"/>
      <c r="K40" s="752"/>
      <c r="L40" s="752"/>
      <c r="M40" s="752"/>
      <c r="N40" s="752"/>
      <c r="O40" s="752"/>
      <c r="P40" s="752"/>
      <c r="Q40" s="753"/>
    </row>
    <row r="41" spans="1:17" ht="27.75" customHeight="1" x14ac:dyDescent="0.3">
      <c r="A41" s="305" t="s">
        <v>570</v>
      </c>
      <c r="B41" s="268">
        <f>Budget!I161</f>
        <v>0</v>
      </c>
      <c r="C41" s="37">
        <f>'Résultat '!H161</f>
        <v>0</v>
      </c>
      <c r="D41" s="260" t="e">
        <f>(B41-C41)/B41</f>
        <v>#DIV/0!</v>
      </c>
      <c r="E41" s="754"/>
      <c r="F41" s="755"/>
      <c r="G41" s="755"/>
      <c r="H41" s="755"/>
      <c r="I41" s="755"/>
      <c r="J41" s="755"/>
      <c r="K41" s="755"/>
      <c r="L41" s="755"/>
      <c r="M41" s="755"/>
      <c r="N41" s="755"/>
      <c r="O41" s="755"/>
      <c r="P41" s="755"/>
      <c r="Q41" s="756"/>
    </row>
    <row r="42" spans="1:17" s="25" customFormat="1" ht="15" customHeight="1" x14ac:dyDescent="0.3">
      <c r="A42" s="306"/>
      <c r="B42" s="274"/>
      <c r="C42" s="274"/>
      <c r="D42" s="39"/>
      <c r="E42" s="269"/>
      <c r="F42" s="269"/>
      <c r="G42" s="269"/>
      <c r="H42" s="269"/>
      <c r="I42" s="269"/>
      <c r="J42" s="269"/>
      <c r="K42" s="269"/>
      <c r="L42" s="269"/>
      <c r="M42" s="269"/>
      <c r="N42" s="269"/>
      <c r="O42" s="269"/>
      <c r="P42" s="269"/>
      <c r="Q42" s="307"/>
    </row>
    <row r="43" spans="1:17" ht="25.5" customHeight="1" x14ac:dyDescent="0.3">
      <c r="A43" s="313" t="s">
        <v>571</v>
      </c>
      <c r="B43" s="263">
        <f>SUM(B44:B47)</f>
        <v>0</v>
      </c>
      <c r="C43" s="263">
        <f>SUM(C44:C47)</f>
        <v>0</v>
      </c>
      <c r="D43" s="265" t="e">
        <f>(B43-C43)/B43</f>
        <v>#DIV/0!</v>
      </c>
      <c r="E43" s="745"/>
      <c r="F43" s="746"/>
      <c r="G43" s="746"/>
      <c r="H43" s="746"/>
      <c r="I43" s="746"/>
      <c r="J43" s="746"/>
      <c r="K43" s="746"/>
      <c r="L43" s="746"/>
      <c r="M43" s="746"/>
      <c r="N43" s="746"/>
      <c r="O43" s="746"/>
      <c r="P43" s="746"/>
      <c r="Q43" s="747"/>
    </row>
    <row r="44" spans="1:17" ht="31.5" customHeight="1" x14ac:dyDescent="0.3">
      <c r="A44" s="304" t="s">
        <v>572</v>
      </c>
      <c r="B44" s="20">
        <f>Budget!I233</f>
        <v>0</v>
      </c>
      <c r="C44" s="36">
        <f>'Résultat '!E233</f>
        <v>0</v>
      </c>
      <c r="D44" s="261" t="e">
        <f>(B44-C44)/B44</f>
        <v>#DIV/0!</v>
      </c>
      <c r="E44" s="757"/>
      <c r="F44" s="758"/>
      <c r="G44" s="758"/>
      <c r="H44" s="758"/>
      <c r="I44" s="758"/>
      <c r="J44" s="758"/>
      <c r="K44" s="758"/>
      <c r="L44" s="758"/>
      <c r="M44" s="758"/>
      <c r="N44" s="758"/>
      <c r="O44" s="758"/>
      <c r="P44" s="758"/>
      <c r="Q44" s="759"/>
    </row>
    <row r="45" spans="1:17" ht="29.25" customHeight="1" x14ac:dyDescent="0.3">
      <c r="A45" s="304" t="s">
        <v>573</v>
      </c>
      <c r="B45" s="20">
        <f>Budget!I233</f>
        <v>0</v>
      </c>
      <c r="C45" s="36">
        <f>'Résultat '!F233</f>
        <v>0</v>
      </c>
      <c r="D45" s="259" t="e">
        <f>(B45-C45)/B45</f>
        <v>#DIV/0!</v>
      </c>
      <c r="E45" s="751"/>
      <c r="F45" s="752"/>
      <c r="G45" s="752"/>
      <c r="H45" s="752"/>
      <c r="I45" s="752"/>
      <c r="J45" s="752"/>
      <c r="K45" s="752"/>
      <c r="L45" s="752"/>
      <c r="M45" s="752"/>
      <c r="N45" s="752"/>
      <c r="O45" s="752"/>
      <c r="P45" s="752"/>
      <c r="Q45" s="753"/>
    </row>
    <row r="46" spans="1:17" ht="29.25" customHeight="1" x14ac:dyDescent="0.3">
      <c r="A46" s="304" t="s">
        <v>574</v>
      </c>
      <c r="B46" s="20">
        <f>Budget!I233</f>
        <v>0</v>
      </c>
      <c r="C46" s="36">
        <f>'Résultat '!G233</f>
        <v>0</v>
      </c>
      <c r="D46" s="259" t="e">
        <f>(B46-C46)/B46</f>
        <v>#DIV/0!</v>
      </c>
      <c r="E46" s="751"/>
      <c r="F46" s="752"/>
      <c r="G46" s="752"/>
      <c r="H46" s="752"/>
      <c r="I46" s="752"/>
      <c r="J46" s="752"/>
      <c r="K46" s="752"/>
      <c r="L46" s="752"/>
      <c r="M46" s="752"/>
      <c r="N46" s="752"/>
      <c r="O46" s="752"/>
      <c r="P46" s="752"/>
      <c r="Q46" s="753"/>
    </row>
    <row r="47" spans="1:17" ht="29.25" customHeight="1" x14ac:dyDescent="0.3">
      <c r="A47" s="305" t="s">
        <v>575</v>
      </c>
      <c r="B47" s="268">
        <f>Budget!I233</f>
        <v>0</v>
      </c>
      <c r="C47" s="270">
        <f>'Résultat '!H233</f>
        <v>0</v>
      </c>
      <c r="D47" s="260" t="e">
        <f>(B47-C47)/B47</f>
        <v>#DIV/0!</v>
      </c>
      <c r="E47" s="754"/>
      <c r="F47" s="755"/>
      <c r="G47" s="755"/>
      <c r="H47" s="755"/>
      <c r="I47" s="755"/>
      <c r="J47" s="755"/>
      <c r="K47" s="755"/>
      <c r="L47" s="755"/>
      <c r="M47" s="755"/>
      <c r="N47" s="755"/>
      <c r="O47" s="755"/>
      <c r="P47" s="755"/>
      <c r="Q47" s="756"/>
    </row>
    <row r="48" spans="1:17" s="25" customFormat="1" ht="15" customHeight="1" x14ac:dyDescent="0.3">
      <c r="A48" s="309"/>
      <c r="B48" s="275"/>
      <c r="C48" s="274"/>
      <c r="D48" s="39"/>
      <c r="E48" s="279"/>
      <c r="F48" s="279"/>
      <c r="G48" s="279"/>
      <c r="H48" s="279"/>
      <c r="I48" s="279"/>
      <c r="J48" s="279"/>
      <c r="K48" s="279"/>
      <c r="L48" s="279"/>
      <c r="M48" s="279"/>
      <c r="N48" s="279"/>
      <c r="O48" s="279"/>
      <c r="P48" s="279"/>
      <c r="Q48" s="307"/>
    </row>
    <row r="49" spans="1:17" ht="25.5" customHeight="1" x14ac:dyDescent="0.3">
      <c r="A49" s="310" t="s">
        <v>576</v>
      </c>
      <c r="B49" s="263">
        <f>Budget!H258</f>
        <v>0</v>
      </c>
      <c r="C49" s="38">
        <f>'Résultat '!I258</f>
        <v>0</v>
      </c>
      <c r="D49" s="265" t="e">
        <f>(B49-C49)/B49</f>
        <v>#DIV/0!</v>
      </c>
      <c r="E49" s="745"/>
      <c r="F49" s="746"/>
      <c r="G49" s="746"/>
      <c r="H49" s="746"/>
      <c r="I49" s="746"/>
      <c r="J49" s="746"/>
      <c r="K49" s="746"/>
      <c r="L49" s="746"/>
      <c r="M49" s="746"/>
      <c r="N49" s="746"/>
      <c r="O49" s="746"/>
      <c r="P49" s="746"/>
      <c r="Q49" s="747"/>
    </row>
    <row r="50" spans="1:17" s="25" customFormat="1" ht="15" customHeight="1" x14ac:dyDescent="0.3">
      <c r="A50" s="309"/>
      <c r="B50" s="275"/>
      <c r="C50" s="274"/>
      <c r="D50" s="39"/>
      <c r="E50" s="279"/>
      <c r="F50" s="279"/>
      <c r="G50" s="279"/>
      <c r="H50" s="279"/>
      <c r="I50" s="279"/>
      <c r="J50" s="279"/>
      <c r="K50" s="279"/>
      <c r="L50" s="279"/>
      <c r="M50" s="279"/>
      <c r="N50" s="279"/>
      <c r="O50" s="279"/>
      <c r="P50" s="279"/>
      <c r="Q50" s="307"/>
    </row>
    <row r="51" spans="1:17" ht="25.5" customHeight="1" x14ac:dyDescent="0.3">
      <c r="A51" s="310" t="s">
        <v>577</v>
      </c>
      <c r="B51" s="263">
        <f>Budget!H269</f>
        <v>0</v>
      </c>
      <c r="C51" s="38">
        <f>'Résultat '!I269</f>
        <v>0</v>
      </c>
      <c r="D51" s="265" t="e">
        <f>(B51-C51)/B51</f>
        <v>#DIV/0!</v>
      </c>
      <c r="E51" s="745"/>
      <c r="F51" s="746"/>
      <c r="G51" s="746"/>
      <c r="H51" s="746"/>
      <c r="I51" s="746"/>
      <c r="J51" s="746"/>
      <c r="K51" s="746"/>
      <c r="L51" s="746"/>
      <c r="M51" s="746"/>
      <c r="N51" s="746"/>
      <c r="O51" s="746"/>
      <c r="P51" s="746"/>
      <c r="Q51" s="747"/>
    </row>
    <row r="52" spans="1:17" s="25" customFormat="1" ht="19.5" customHeight="1" x14ac:dyDescent="0.3">
      <c r="A52" s="311"/>
      <c r="B52" s="276"/>
      <c r="C52" s="276"/>
      <c r="D52" s="277"/>
      <c r="E52" s="271"/>
      <c r="F52" s="271"/>
      <c r="G52" s="271"/>
      <c r="H52" s="271"/>
      <c r="I52" s="271"/>
      <c r="J52" s="271"/>
      <c r="K52" s="271"/>
      <c r="L52" s="271"/>
      <c r="M52" s="271"/>
      <c r="N52" s="271"/>
      <c r="O52" s="271"/>
      <c r="P52" s="271"/>
      <c r="Q52" s="312"/>
    </row>
    <row r="53" spans="1:17" ht="25.5" customHeight="1" x14ac:dyDescent="0.3">
      <c r="A53" s="313" t="s">
        <v>793</v>
      </c>
      <c r="B53" s="263">
        <v>0</v>
      </c>
      <c r="C53" s="38">
        <f>'Résultat '!I271</f>
        <v>0</v>
      </c>
      <c r="D53" s="265" t="e">
        <f>D60=(B53-C53)/B53</f>
        <v>#DIV/0!</v>
      </c>
      <c r="E53" s="745"/>
      <c r="F53" s="746"/>
      <c r="G53" s="746"/>
      <c r="H53" s="746"/>
      <c r="I53" s="746"/>
      <c r="J53" s="746"/>
      <c r="K53" s="746"/>
      <c r="L53" s="746"/>
      <c r="M53" s="746"/>
      <c r="N53" s="746"/>
      <c r="O53" s="746"/>
      <c r="P53" s="746"/>
      <c r="Q53" s="747"/>
    </row>
    <row r="54" spans="1:17" s="25" customFormat="1" ht="18.75" customHeight="1" x14ac:dyDescent="0.3">
      <c r="A54" s="299"/>
      <c r="B54" s="324"/>
      <c r="C54" s="324"/>
      <c r="D54" s="278"/>
      <c r="E54" s="776"/>
      <c r="F54" s="776"/>
      <c r="G54" s="776"/>
      <c r="H54" s="776"/>
      <c r="I54" s="776"/>
      <c r="J54" s="776"/>
      <c r="K54" s="776"/>
      <c r="L54" s="776"/>
      <c r="M54" s="776"/>
      <c r="N54" s="776"/>
      <c r="O54" s="776"/>
      <c r="P54" s="776"/>
      <c r="Q54" s="303"/>
    </row>
    <row r="55" spans="1:17" ht="12.75" hidden="1" customHeight="1" x14ac:dyDescent="0.3">
      <c r="A55" s="314"/>
      <c r="B55" s="20"/>
      <c r="C55" s="36"/>
      <c r="D55" s="32" t="e">
        <v>#DIV/0!</v>
      </c>
      <c r="E55" s="32"/>
      <c r="F55" s="31"/>
      <c r="G55" s="32"/>
      <c r="H55" s="31"/>
      <c r="I55" s="30"/>
      <c r="J55" s="30"/>
      <c r="K55" s="30"/>
      <c r="L55" s="30"/>
      <c r="M55" s="30"/>
      <c r="N55" s="30"/>
      <c r="O55" s="30"/>
      <c r="P55" s="32"/>
      <c r="Q55" s="315"/>
    </row>
    <row r="56" spans="1:17" ht="12.75" hidden="1" customHeight="1" x14ac:dyDescent="0.3">
      <c r="A56" s="316"/>
      <c r="B56" s="20"/>
      <c r="C56" s="37"/>
      <c r="D56" s="32" t="e">
        <v>#DIV/0!</v>
      </c>
      <c r="E56" s="32"/>
      <c r="F56" s="31"/>
      <c r="G56" s="32"/>
      <c r="H56" s="31"/>
      <c r="I56" s="30"/>
      <c r="J56" s="30"/>
      <c r="K56" s="30"/>
      <c r="L56" s="30"/>
      <c r="M56" s="30"/>
      <c r="N56" s="30"/>
      <c r="O56" s="30"/>
      <c r="P56" s="32"/>
      <c r="Q56" s="315"/>
    </row>
    <row r="57" spans="1:17" ht="15" hidden="1" customHeight="1" x14ac:dyDescent="0.3">
      <c r="A57" s="292"/>
      <c r="B57" s="21" t="s">
        <v>587</v>
      </c>
      <c r="C57" s="22"/>
      <c r="D57" s="18"/>
      <c r="E57" s="42"/>
      <c r="F57" s="18"/>
      <c r="G57" s="18"/>
      <c r="H57" s="18"/>
      <c r="I57" s="18"/>
      <c r="J57" s="18"/>
      <c r="K57" s="18"/>
      <c r="L57" s="18"/>
      <c r="M57" s="18"/>
      <c r="N57" s="18"/>
      <c r="O57" s="18"/>
      <c r="P57" s="18"/>
      <c r="Q57" s="317"/>
    </row>
    <row r="58" spans="1:17" ht="30.75" customHeight="1" x14ac:dyDescent="0.3">
      <c r="A58" s="654" t="s">
        <v>794</v>
      </c>
      <c r="B58" s="263">
        <f>B53+B51+B49+B43+B37+B19+B25+B31</f>
        <v>0</v>
      </c>
      <c r="C58" s="38">
        <f>C53+C51+C49+C43+C37+C19+C25+C31</f>
        <v>0</v>
      </c>
      <c r="D58" s="265" t="e">
        <f>(B60-C60)/B60</f>
        <v>#DIV/0!</v>
      </c>
      <c r="E58" s="745"/>
      <c r="F58" s="746"/>
      <c r="G58" s="746"/>
      <c r="H58" s="746"/>
      <c r="I58" s="746"/>
      <c r="J58" s="746"/>
      <c r="K58" s="746"/>
      <c r="L58" s="746"/>
      <c r="M58" s="746"/>
      <c r="N58" s="746"/>
      <c r="O58" s="746"/>
      <c r="P58" s="746"/>
      <c r="Q58" s="747"/>
    </row>
    <row r="59" spans="1:17" ht="15" customHeight="1" thickBot="1" x14ac:dyDescent="0.35">
      <c r="A59" s="292"/>
      <c r="B59" s="21"/>
      <c r="C59" s="367"/>
      <c r="D59" s="18"/>
      <c r="E59" s="18"/>
      <c r="F59" s="18"/>
      <c r="G59" s="18"/>
      <c r="H59" s="18"/>
      <c r="I59" s="18"/>
      <c r="J59" s="18"/>
      <c r="K59" s="18"/>
      <c r="L59" s="18"/>
      <c r="M59" s="18"/>
      <c r="N59" s="18"/>
      <c r="O59" s="18"/>
      <c r="P59" s="18"/>
      <c r="Q59" s="317"/>
    </row>
    <row r="60" spans="1:17" ht="16.5" customHeight="1" thickBot="1" x14ac:dyDescent="0.35">
      <c r="A60" s="299"/>
      <c r="B60" s="23">
        <f>B16-B58</f>
        <v>0</v>
      </c>
      <c r="C60" s="23">
        <f>C16-C58</f>
        <v>0</v>
      </c>
      <c r="D60" s="325" t="e">
        <f>(B60-C60)/B60</f>
        <v>#DIV/0!</v>
      </c>
      <c r="E60" s="18"/>
      <c r="F60" s="18"/>
      <c r="G60" s="18"/>
      <c r="H60" s="18"/>
      <c r="I60" s="18"/>
      <c r="J60" s="18"/>
      <c r="K60" s="18"/>
      <c r="L60" s="18"/>
      <c r="M60" s="18"/>
      <c r="N60" s="18"/>
      <c r="O60" s="18"/>
      <c r="P60" s="18"/>
      <c r="Q60" s="317"/>
    </row>
    <row r="61" spans="1:17" ht="11.25" customHeight="1" x14ac:dyDescent="0.3">
      <c r="A61" s="294"/>
      <c r="B61" s="24"/>
      <c r="C61" s="24"/>
      <c r="D61" s="24"/>
      <c r="E61" s="280"/>
      <c r="F61" s="24"/>
      <c r="G61" s="24"/>
      <c r="H61" s="24"/>
      <c r="I61" s="24"/>
      <c r="J61" s="24"/>
      <c r="K61" s="24"/>
      <c r="L61" s="24"/>
      <c r="M61" s="24"/>
      <c r="N61" s="24"/>
      <c r="O61" s="24"/>
      <c r="P61" s="24"/>
      <c r="Q61" s="318"/>
    </row>
    <row r="62" spans="1:17" ht="15" customHeight="1" x14ac:dyDescent="0.3">
      <c r="A62" s="373" t="s">
        <v>578</v>
      </c>
      <c r="B62" s="374"/>
      <c r="C62" s="374"/>
      <c r="D62" s="374"/>
      <c r="E62" s="375"/>
      <c r="F62" s="374"/>
      <c r="G62" s="374"/>
      <c r="H62" s="374"/>
      <c r="I62" s="374"/>
      <c r="J62" s="374"/>
      <c r="K62" s="374"/>
      <c r="L62" s="374"/>
      <c r="M62" s="374"/>
      <c r="N62" s="374"/>
      <c r="O62" s="374"/>
      <c r="P62" s="374"/>
      <c r="Q62" s="376"/>
    </row>
    <row r="63" spans="1:17" ht="15" customHeight="1" x14ac:dyDescent="0.3">
      <c r="A63" s="377" t="s">
        <v>579</v>
      </c>
      <c r="B63" s="378"/>
      <c r="C63" s="379"/>
      <c r="D63" s="379"/>
      <c r="E63" s="380"/>
      <c r="F63" s="379"/>
      <c r="G63" s="381" t="s">
        <v>580</v>
      </c>
      <c r="H63" s="379"/>
      <c r="I63" s="379"/>
      <c r="J63" s="379"/>
      <c r="K63" s="379"/>
      <c r="L63" s="379"/>
      <c r="M63" s="379"/>
      <c r="N63" s="379"/>
      <c r="O63" s="379"/>
      <c r="P63" s="379"/>
      <c r="Q63" s="382"/>
    </row>
    <row r="64" spans="1:17" ht="21" customHeight="1" x14ac:dyDescent="0.3">
      <c r="A64" s="383" t="s">
        <v>581</v>
      </c>
      <c r="B64" s="378"/>
      <c r="C64" s="384"/>
      <c r="D64" s="384"/>
      <c r="E64" s="385"/>
      <c r="F64" s="384"/>
      <c r="G64" s="386" t="s">
        <v>582</v>
      </c>
      <c r="H64" s="384"/>
      <c r="I64" s="384"/>
      <c r="J64" s="384"/>
      <c r="K64" s="384"/>
      <c r="L64" s="384"/>
      <c r="M64" s="384"/>
      <c r="N64" s="384"/>
      <c r="O64" s="384"/>
      <c r="P64" s="384"/>
      <c r="Q64" s="387"/>
    </row>
    <row r="65" spans="1:17" ht="23.25" customHeight="1" x14ac:dyDescent="0.3">
      <c r="A65" s="383" t="s">
        <v>583</v>
      </c>
      <c r="B65" s="378"/>
      <c r="C65" s="384"/>
      <c r="D65" s="384"/>
      <c r="E65" s="385"/>
      <c r="F65" s="384"/>
      <c r="G65" s="386" t="s">
        <v>584</v>
      </c>
      <c r="H65" s="384"/>
      <c r="I65" s="384"/>
      <c r="J65" s="384"/>
      <c r="K65" s="384"/>
      <c r="L65" s="384"/>
      <c r="M65" s="384"/>
      <c r="N65" s="384"/>
      <c r="O65" s="384"/>
      <c r="P65" s="384"/>
      <c r="Q65" s="387"/>
    </row>
    <row r="66" spans="1:17" ht="24" customHeight="1" x14ac:dyDescent="0.3">
      <c r="A66" s="383" t="s">
        <v>585</v>
      </c>
      <c r="B66" s="378"/>
      <c r="C66" s="384"/>
      <c r="D66" s="384"/>
      <c r="E66" s="388"/>
      <c r="F66" s="389"/>
      <c r="G66" s="390" t="s">
        <v>586</v>
      </c>
      <c r="H66" s="389"/>
      <c r="I66" s="389"/>
      <c r="J66" s="389"/>
      <c r="K66" s="389"/>
      <c r="L66" s="389"/>
      <c r="M66" s="389"/>
      <c r="N66" s="389"/>
      <c r="O66" s="389"/>
      <c r="P66" s="389"/>
      <c r="Q66" s="391"/>
    </row>
    <row r="67" spans="1:17" ht="18" customHeight="1" thickBot="1" x14ac:dyDescent="0.35">
      <c r="A67" s="392"/>
      <c r="B67" s="393"/>
      <c r="C67" s="394"/>
      <c r="D67" s="394"/>
      <c r="E67" s="394"/>
      <c r="F67" s="394"/>
      <c r="G67" s="394"/>
      <c r="H67" s="394"/>
      <c r="I67" s="394"/>
      <c r="J67" s="394"/>
      <c r="K67" s="394"/>
      <c r="L67" s="394"/>
      <c r="M67" s="394"/>
      <c r="N67" s="394"/>
      <c r="O67" s="394"/>
      <c r="P67" s="394"/>
      <c r="Q67" s="395"/>
    </row>
    <row r="68" spans="1:17" ht="18" customHeight="1" x14ac:dyDescent="0.3">
      <c r="A68" s="15"/>
      <c r="B68" s="16"/>
      <c r="C68" s="16"/>
      <c r="D68" s="16"/>
      <c r="E68" s="16"/>
      <c r="F68" s="16"/>
      <c r="G68" s="16"/>
      <c r="H68" s="16"/>
      <c r="I68" s="16"/>
      <c r="J68" s="16"/>
      <c r="K68" s="16"/>
      <c r="L68" s="16"/>
      <c r="M68" s="16"/>
      <c r="N68" s="16"/>
      <c r="O68" s="16"/>
      <c r="P68" s="16"/>
      <c r="Q68" s="16"/>
    </row>
    <row r="69" spans="1:17" ht="15" customHeight="1" x14ac:dyDescent="0.3">
      <c r="A69" s="10"/>
      <c r="B69" s="10"/>
      <c r="C69" s="11"/>
      <c r="D69" s="11"/>
      <c r="E69" s="11"/>
      <c r="F69" s="11"/>
      <c r="G69" s="11"/>
      <c r="H69" s="11"/>
      <c r="I69" s="11"/>
      <c r="J69" s="11"/>
      <c r="K69" s="11"/>
      <c r="L69" s="11"/>
      <c r="M69" s="11"/>
      <c r="N69" s="11"/>
      <c r="O69" s="11"/>
      <c r="P69" s="11"/>
      <c r="Q69" s="11"/>
    </row>
    <row r="70" spans="1:17" ht="15" customHeight="1" x14ac:dyDescent="0.3">
      <c r="A70" s="10"/>
      <c r="B70" s="10"/>
      <c r="C70" s="10"/>
      <c r="D70" s="10"/>
      <c r="E70" s="10"/>
      <c r="F70" s="10"/>
      <c r="G70" s="10"/>
      <c r="H70" s="10"/>
      <c r="I70" s="10"/>
      <c r="J70" s="10"/>
      <c r="K70" s="10"/>
      <c r="L70" s="10"/>
      <c r="M70" s="10"/>
      <c r="N70" s="10"/>
      <c r="O70" s="10"/>
      <c r="P70" s="10"/>
      <c r="Q70" s="10"/>
    </row>
    <row r="71" spans="1:17" x14ac:dyDescent="0.3">
      <c r="A71" s="10"/>
      <c r="B71" s="10"/>
      <c r="C71" s="10"/>
      <c r="D71" s="10"/>
      <c r="E71" s="10"/>
      <c r="F71" s="10"/>
      <c r="G71" s="10"/>
      <c r="H71" s="10"/>
      <c r="I71" s="10"/>
      <c r="J71" s="10"/>
      <c r="K71" s="10"/>
      <c r="L71" s="10"/>
      <c r="M71" s="10"/>
      <c r="N71" s="10"/>
      <c r="O71" s="10"/>
      <c r="P71" s="10"/>
      <c r="Q71" s="10"/>
    </row>
    <row r="72" spans="1:17" x14ac:dyDescent="0.3">
      <c r="A72" s="10"/>
      <c r="B72" s="10"/>
      <c r="C72" s="10"/>
      <c r="D72" s="10"/>
      <c r="E72" s="10"/>
      <c r="F72" s="10"/>
      <c r="G72" s="10"/>
      <c r="H72" s="10"/>
      <c r="I72" s="10"/>
      <c r="J72" s="10"/>
      <c r="K72" s="10"/>
      <c r="L72" s="10"/>
      <c r="M72" s="10"/>
      <c r="N72" s="10"/>
      <c r="O72" s="10"/>
      <c r="P72" s="10"/>
      <c r="Q72" s="10"/>
    </row>
  </sheetData>
  <sheetProtection password="CC72" sheet="1" objects="1" scenarios="1"/>
  <customSheetViews>
    <customSheetView guid="{200701E8-D81B-4FA5-B63D-9533A82C5F1B}" showGridLines="0" hiddenRows="1" topLeftCell="A3">
      <selection activeCell="A24" sqref="A24"/>
      <pageMargins left="0.7" right="0.17" top="0.41" bottom="0.22" header="0.3" footer="0.17"/>
      <pageSetup paperSize="9" orientation="landscape" r:id="rId1"/>
    </customSheetView>
  </customSheetViews>
  <mergeCells count="42">
    <mergeCell ref="D3:Q3"/>
    <mergeCell ref="M5:O6"/>
    <mergeCell ref="A5:B6"/>
    <mergeCell ref="C5:F6"/>
    <mergeCell ref="E9:P9"/>
    <mergeCell ref="E16:Q16"/>
    <mergeCell ref="E19:Q19"/>
    <mergeCell ref="E54:P54"/>
    <mergeCell ref="E31:Q31"/>
    <mergeCell ref="E32:Q32"/>
    <mergeCell ref="E33:Q33"/>
    <mergeCell ref="E34:Q34"/>
    <mergeCell ref="E35:Q35"/>
    <mergeCell ref="E37:Q37"/>
    <mergeCell ref="E38:Q38"/>
    <mergeCell ref="E39:Q39"/>
    <mergeCell ref="E40:Q40"/>
    <mergeCell ref="E41:Q41"/>
    <mergeCell ref="E51:Q51"/>
    <mergeCell ref="E53:Q53"/>
    <mergeCell ref="E49:Q49"/>
    <mergeCell ref="E11:Q11"/>
    <mergeCell ref="E13:Q13"/>
    <mergeCell ref="E14:Q14"/>
    <mergeCell ref="E12:Q12"/>
    <mergeCell ref="E15:Q15"/>
    <mergeCell ref="E10:Q10"/>
    <mergeCell ref="E58:Q58"/>
    <mergeCell ref="E20:Q20"/>
    <mergeCell ref="E22:Q22"/>
    <mergeCell ref="E23:Q23"/>
    <mergeCell ref="E21:Q21"/>
    <mergeCell ref="E43:Q43"/>
    <mergeCell ref="E44:Q44"/>
    <mergeCell ref="E45:Q45"/>
    <mergeCell ref="E46:Q46"/>
    <mergeCell ref="E47:Q47"/>
    <mergeCell ref="E25:Q25"/>
    <mergeCell ref="E26:Q26"/>
    <mergeCell ref="E27:Q27"/>
    <mergeCell ref="E28:Q28"/>
    <mergeCell ref="E29:Q29"/>
  </mergeCells>
  <conditionalFormatting sqref="D17:P18 E11 D16:E16 D19:D25 D31 D37 D43 D51:D54 D55:Q57 D12:D15 D59:Q60">
    <cfRule type="containsErrors" dxfId="239" priority="72" stopIfTrue="1">
      <formula>ISERROR(D11)</formula>
    </cfRule>
  </conditionalFormatting>
  <conditionalFormatting sqref="E25">
    <cfRule type="containsErrors" dxfId="238" priority="67" stopIfTrue="1">
      <formula>ISERROR(E25)</formula>
    </cfRule>
  </conditionalFormatting>
  <conditionalFormatting sqref="E19 E21:E22">
    <cfRule type="containsErrors" dxfId="237" priority="68" stopIfTrue="1">
      <formula>ISERROR(E19)</formula>
    </cfRule>
  </conditionalFormatting>
  <conditionalFormatting sqref="E43">
    <cfRule type="containsErrors" dxfId="236" priority="64" stopIfTrue="1">
      <formula>ISERROR(E43)</formula>
    </cfRule>
  </conditionalFormatting>
  <conditionalFormatting sqref="E37">
    <cfRule type="containsErrors" dxfId="235" priority="65" stopIfTrue="1">
      <formula>ISERROR(E37)</formula>
    </cfRule>
  </conditionalFormatting>
  <conditionalFormatting sqref="E26">
    <cfRule type="containsErrors" dxfId="234" priority="45" stopIfTrue="1">
      <formula>ISERROR(E26)</formula>
    </cfRule>
  </conditionalFormatting>
  <conditionalFormatting sqref="E51:E52">
    <cfRule type="containsErrors" dxfId="233" priority="63" stopIfTrue="1">
      <formula>ISERROR(E51)</formula>
    </cfRule>
  </conditionalFormatting>
  <conditionalFormatting sqref="E53">
    <cfRule type="containsErrors" dxfId="232" priority="62" stopIfTrue="1">
      <formula>ISERROR(E53)</formula>
    </cfRule>
  </conditionalFormatting>
  <conditionalFormatting sqref="E54">
    <cfRule type="containsErrors" dxfId="231" priority="61" stopIfTrue="1">
      <formula>ISERROR(E54)</formula>
    </cfRule>
  </conditionalFormatting>
  <conditionalFormatting sqref="E31">
    <cfRule type="containsErrors" dxfId="230" priority="55" stopIfTrue="1">
      <formula>ISERROR(E31)</formula>
    </cfRule>
  </conditionalFormatting>
  <conditionalFormatting sqref="E13">
    <cfRule type="containsErrors" dxfId="229" priority="56" stopIfTrue="1">
      <formula>ISERROR(E13)</formula>
    </cfRule>
  </conditionalFormatting>
  <conditionalFormatting sqref="E14">
    <cfRule type="containsErrors" dxfId="228" priority="57" stopIfTrue="1">
      <formula>ISERROR(E14)</formula>
    </cfRule>
  </conditionalFormatting>
  <conditionalFormatting sqref="D30">
    <cfRule type="containsErrors" dxfId="227" priority="54" stopIfTrue="1">
      <formula>ISERROR(D30)</formula>
    </cfRule>
  </conditionalFormatting>
  <conditionalFormatting sqref="E28">
    <cfRule type="containsErrors" dxfId="226" priority="43" stopIfTrue="1">
      <formula>ISERROR(E28)</formula>
    </cfRule>
  </conditionalFormatting>
  <conditionalFormatting sqref="E29:E30">
    <cfRule type="containsErrors" dxfId="225" priority="42" stopIfTrue="1">
      <formula>ISERROR(E29)</formula>
    </cfRule>
  </conditionalFormatting>
  <conditionalFormatting sqref="E35">
    <cfRule type="containsErrors" dxfId="224" priority="51" stopIfTrue="1">
      <formula>ISERROR(E35)</formula>
    </cfRule>
  </conditionalFormatting>
  <conditionalFormatting sqref="D42">
    <cfRule type="containsErrors" dxfId="223" priority="50" stopIfTrue="1">
      <formula>ISERROR(D42)</formula>
    </cfRule>
  </conditionalFormatting>
  <conditionalFormatting sqref="E38">
    <cfRule type="containsErrors" dxfId="222" priority="49" stopIfTrue="1">
      <formula>ISERROR(E38)</formula>
    </cfRule>
  </conditionalFormatting>
  <conditionalFormatting sqref="D50">
    <cfRule type="containsErrors" dxfId="221" priority="48" stopIfTrue="1">
      <formula>ISERROR(D50)</formula>
    </cfRule>
  </conditionalFormatting>
  <conditionalFormatting sqref="E44">
    <cfRule type="containsErrors" dxfId="220" priority="47" stopIfTrue="1">
      <formula>ISERROR(E44)</formula>
    </cfRule>
  </conditionalFormatting>
  <conditionalFormatting sqref="E23:E24">
    <cfRule type="containsErrors" dxfId="219" priority="46" stopIfTrue="1">
      <formula>ISERROR(E23)</formula>
    </cfRule>
  </conditionalFormatting>
  <conditionalFormatting sqref="E27">
    <cfRule type="containsErrors" dxfId="218" priority="44" stopIfTrue="1">
      <formula>ISERROR(E27)</formula>
    </cfRule>
  </conditionalFormatting>
  <conditionalFormatting sqref="E32">
    <cfRule type="containsErrors" dxfId="217" priority="41" stopIfTrue="1">
      <formula>ISERROR(E32)</formula>
    </cfRule>
  </conditionalFormatting>
  <conditionalFormatting sqref="E33">
    <cfRule type="containsErrors" dxfId="216" priority="40" stopIfTrue="1">
      <formula>ISERROR(E33)</formula>
    </cfRule>
  </conditionalFormatting>
  <conditionalFormatting sqref="E34">
    <cfRule type="containsErrors" dxfId="215" priority="39" stopIfTrue="1">
      <formula>ISERROR(E34)</formula>
    </cfRule>
  </conditionalFormatting>
  <conditionalFormatting sqref="E39">
    <cfRule type="containsErrors" dxfId="214" priority="38" stopIfTrue="1">
      <formula>ISERROR(E39)</formula>
    </cfRule>
  </conditionalFormatting>
  <conditionalFormatting sqref="E41:E42">
    <cfRule type="containsErrors" dxfId="213" priority="37" stopIfTrue="1">
      <formula>ISERROR(E41)</formula>
    </cfRule>
  </conditionalFormatting>
  <conditionalFormatting sqref="E40">
    <cfRule type="containsErrors" dxfId="212" priority="36" stopIfTrue="1">
      <formula>ISERROR(E40)</formula>
    </cfRule>
  </conditionalFormatting>
  <conditionalFormatting sqref="E45">
    <cfRule type="containsErrors" dxfId="211" priority="35" stopIfTrue="1">
      <formula>ISERROR(E45)</formula>
    </cfRule>
  </conditionalFormatting>
  <conditionalFormatting sqref="E46">
    <cfRule type="containsErrors" dxfId="210" priority="34" stopIfTrue="1">
      <formula>ISERROR(E46)</formula>
    </cfRule>
  </conditionalFormatting>
  <conditionalFormatting sqref="E47 E50">
    <cfRule type="containsErrors" dxfId="209" priority="33" stopIfTrue="1">
      <formula>ISERROR(E47)</formula>
    </cfRule>
  </conditionalFormatting>
  <conditionalFormatting sqref="Q17:Q18">
    <cfRule type="containsErrors" dxfId="208" priority="32" stopIfTrue="1">
      <formula>ISERROR(Q17)</formula>
    </cfRule>
  </conditionalFormatting>
  <conditionalFormatting sqref="E12">
    <cfRule type="containsErrors" dxfId="207" priority="31" stopIfTrue="1">
      <formula>ISERROR(E12)</formula>
    </cfRule>
  </conditionalFormatting>
  <conditionalFormatting sqref="D36">
    <cfRule type="containsErrors" dxfId="206" priority="30" stopIfTrue="1">
      <formula>ISERROR(D36)</formula>
    </cfRule>
  </conditionalFormatting>
  <conditionalFormatting sqref="E36">
    <cfRule type="containsErrors" dxfId="205" priority="29" stopIfTrue="1">
      <formula>ISERROR(E36)</formula>
    </cfRule>
  </conditionalFormatting>
  <conditionalFormatting sqref="D29">
    <cfRule type="containsErrors" dxfId="204" priority="21" stopIfTrue="1">
      <formula>ISERROR(D29)</formula>
    </cfRule>
  </conditionalFormatting>
  <conditionalFormatting sqref="E49">
    <cfRule type="containsErrors" dxfId="203" priority="27" stopIfTrue="1">
      <formula>ISERROR(E49)</formula>
    </cfRule>
  </conditionalFormatting>
  <conditionalFormatting sqref="D48">
    <cfRule type="containsErrors" dxfId="202" priority="26" stopIfTrue="1">
      <formula>ISERROR(D48)</formula>
    </cfRule>
  </conditionalFormatting>
  <conditionalFormatting sqref="E48">
    <cfRule type="containsErrors" dxfId="201" priority="25" stopIfTrue="1">
      <formula>ISERROR(E48)</formula>
    </cfRule>
  </conditionalFormatting>
  <conditionalFormatting sqref="D27">
    <cfRule type="containsErrors" dxfId="200" priority="24" stopIfTrue="1">
      <formula>ISERROR(D27)</formula>
    </cfRule>
  </conditionalFormatting>
  <conditionalFormatting sqref="D28">
    <cfRule type="containsErrors" dxfId="199" priority="23" stopIfTrue="1">
      <formula>ISERROR(D28)</formula>
    </cfRule>
  </conditionalFormatting>
  <conditionalFormatting sqref="D26">
    <cfRule type="containsErrors" dxfId="198" priority="22" stopIfTrue="1">
      <formula>ISERROR(D26)</formula>
    </cfRule>
  </conditionalFormatting>
  <conditionalFormatting sqref="D32">
    <cfRule type="containsErrors" dxfId="197" priority="20" stopIfTrue="1">
      <formula>ISERROR(D32)</formula>
    </cfRule>
  </conditionalFormatting>
  <conditionalFormatting sqref="D33">
    <cfRule type="containsErrors" dxfId="196" priority="19" stopIfTrue="1">
      <formula>ISERROR(D33)</formula>
    </cfRule>
  </conditionalFormatting>
  <conditionalFormatting sqref="D34">
    <cfRule type="containsErrors" dxfId="195" priority="18" stopIfTrue="1">
      <formula>ISERROR(D34)</formula>
    </cfRule>
  </conditionalFormatting>
  <conditionalFormatting sqref="D35">
    <cfRule type="containsErrors" dxfId="194" priority="17" stopIfTrue="1">
      <formula>ISERROR(D35)</formula>
    </cfRule>
  </conditionalFormatting>
  <conditionalFormatting sqref="D41">
    <cfRule type="containsErrors" dxfId="193" priority="16" stopIfTrue="1">
      <formula>ISERROR(D41)</formula>
    </cfRule>
  </conditionalFormatting>
  <conditionalFormatting sqref="D47">
    <cfRule type="containsErrors" dxfId="192" priority="15" stopIfTrue="1">
      <formula>ISERROR(D47)</formula>
    </cfRule>
  </conditionalFormatting>
  <conditionalFormatting sqref="D49">
    <cfRule type="containsErrors" dxfId="191" priority="14" stopIfTrue="1">
      <formula>ISERROR(D49)</formula>
    </cfRule>
  </conditionalFormatting>
  <conditionalFormatting sqref="D46">
    <cfRule type="containsErrors" dxfId="190" priority="13" stopIfTrue="1">
      <formula>ISERROR(D46)</formula>
    </cfRule>
  </conditionalFormatting>
  <conditionalFormatting sqref="D45">
    <cfRule type="containsErrors" dxfId="189" priority="12" stopIfTrue="1">
      <formula>ISERROR(D45)</formula>
    </cfRule>
  </conditionalFormatting>
  <conditionalFormatting sqref="D40">
    <cfRule type="containsErrors" dxfId="188" priority="11" stopIfTrue="1">
      <formula>ISERROR(D40)</formula>
    </cfRule>
  </conditionalFormatting>
  <conditionalFormatting sqref="D39">
    <cfRule type="containsErrors" dxfId="187" priority="10" stopIfTrue="1">
      <formula>ISERROR(D39)</formula>
    </cfRule>
  </conditionalFormatting>
  <conditionalFormatting sqref="D44">
    <cfRule type="containsErrors" dxfId="186" priority="9" stopIfTrue="1">
      <formula>ISERROR(D44)</formula>
    </cfRule>
  </conditionalFormatting>
  <conditionalFormatting sqref="D38">
    <cfRule type="containsErrors" dxfId="185" priority="8" stopIfTrue="1">
      <formula>ISERROR(D38)</formula>
    </cfRule>
  </conditionalFormatting>
  <conditionalFormatting sqref="D11">
    <cfRule type="containsErrors" dxfId="184" priority="7" stopIfTrue="1">
      <formula>ISERROR(D11)</formula>
    </cfRule>
  </conditionalFormatting>
  <conditionalFormatting sqref="D58">
    <cfRule type="containsErrors" dxfId="183" priority="6" stopIfTrue="1">
      <formula>ISERROR(D58)</formula>
    </cfRule>
  </conditionalFormatting>
  <conditionalFormatting sqref="E58">
    <cfRule type="containsErrors" dxfId="182" priority="5" stopIfTrue="1">
      <formula>ISERROR(E58)</formula>
    </cfRule>
  </conditionalFormatting>
  <conditionalFormatting sqref="E10">
    <cfRule type="containsErrors" dxfId="181" priority="2" stopIfTrue="1">
      <formula>ISERROR(E10)</formula>
    </cfRule>
  </conditionalFormatting>
  <conditionalFormatting sqref="D10">
    <cfRule type="containsErrors" dxfId="180" priority="1" stopIfTrue="1">
      <formula>ISERROR(D10)</formula>
    </cfRule>
  </conditionalFormatting>
  <dataValidations count="2">
    <dataValidation allowBlank="1" showInputMessage="1" showErrorMessage="1" prompt="Explication des écarts pour toute l'année" sqref="E49:Q49 E51:Q51"/>
    <dataValidation allowBlank="1" showInputMessage="1" showErrorMessage="1" prompt="Aucune explication nécessaire" sqref="E53:Q53"/>
  </dataValidations>
  <pageMargins left="0.27" right="0.17" top="0.61" bottom="0.22" header="0.3" footer="0.17"/>
  <pageSetup paperSize="9" scale="69" orientation="landscape" r:id="rId2"/>
  <rowBreaks count="1" manualBreakCount="1">
    <brk id="30"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0093"/>
  </sheetPr>
  <dimension ref="A1:U72"/>
  <sheetViews>
    <sheetView showGridLines="0" view="pageBreakPreview" topLeftCell="A42" zoomScaleNormal="100" zoomScaleSheetLayoutView="100" workbookViewId="0">
      <selection activeCell="C53" sqref="C53"/>
    </sheetView>
  </sheetViews>
  <sheetFormatPr defaultColWidth="8" defaultRowHeight="13" outlineLevelRow="1" x14ac:dyDescent="0.3"/>
  <cols>
    <col min="1" max="1" width="15.81640625" style="9" customWidth="1"/>
    <col min="2" max="2" width="13.81640625" style="9" customWidth="1"/>
    <col min="3" max="3" width="14.54296875" style="9" customWidth="1"/>
    <col min="4" max="15" width="7.26953125" style="25" customWidth="1"/>
    <col min="16" max="16" width="22.453125" style="25" customWidth="1"/>
    <col min="17" max="17" width="31" style="25" customWidth="1"/>
    <col min="18" max="16384" width="8" style="9"/>
  </cols>
  <sheetData>
    <row r="1" spans="1:21" ht="21" customHeight="1" x14ac:dyDescent="0.3">
      <c r="A1" s="281" t="s">
        <v>588</v>
      </c>
      <c r="B1" s="282"/>
      <c r="C1" s="282" t="s">
        <v>589</v>
      </c>
      <c r="D1" s="283"/>
      <c r="E1" s="282">
        <f>'Concept du projet'!B1</f>
        <v>0</v>
      </c>
      <c r="F1" s="282"/>
      <c r="G1" s="282"/>
      <c r="H1" s="282"/>
      <c r="I1" s="282"/>
      <c r="J1" s="282"/>
      <c r="K1" s="397"/>
      <c r="L1" s="398" t="s">
        <v>590</v>
      </c>
      <c r="M1" s="282"/>
      <c r="N1" s="399">
        <f>'Concept du projet'!E3</f>
        <v>0</v>
      </c>
      <c r="O1" s="282"/>
      <c r="P1" s="282"/>
      <c r="Q1" s="284"/>
      <c r="R1" s="10"/>
      <c r="U1" s="25"/>
    </row>
    <row r="2" spans="1:21" ht="9" customHeight="1" x14ac:dyDescent="0.3">
      <c r="A2" s="285"/>
      <c r="B2" s="10"/>
      <c r="C2" s="11"/>
      <c r="D2" s="11"/>
      <c r="E2" s="11"/>
      <c r="F2" s="11"/>
      <c r="G2" s="11"/>
      <c r="H2" s="11"/>
      <c r="I2" s="11"/>
      <c r="J2" s="11"/>
      <c r="K2" s="11"/>
      <c r="L2" s="11"/>
      <c r="M2" s="40"/>
      <c r="N2" s="40"/>
      <c r="O2" s="40"/>
      <c r="P2" s="40"/>
      <c r="Q2" s="286"/>
      <c r="U2" s="25"/>
    </row>
    <row r="3" spans="1:21" ht="22.5" customHeight="1" x14ac:dyDescent="0.3">
      <c r="A3" s="287" t="s">
        <v>591</v>
      </c>
      <c r="B3" s="400">
        <f>'Concept du projet'!B3</f>
        <v>0</v>
      </c>
      <c r="C3" s="12" t="s">
        <v>592</v>
      </c>
      <c r="D3" s="786">
        <f>'Concept du projet'!E1</f>
        <v>0</v>
      </c>
      <c r="E3" s="786"/>
      <c r="F3" s="786"/>
      <c r="G3" s="786"/>
      <c r="H3" s="786"/>
      <c r="I3" s="786"/>
      <c r="J3" s="786"/>
      <c r="K3" s="786"/>
      <c r="L3" s="786"/>
      <c r="M3" s="786"/>
      <c r="N3" s="786"/>
      <c r="O3" s="786"/>
      <c r="P3" s="786"/>
      <c r="Q3" s="787"/>
      <c r="U3" s="25"/>
    </row>
    <row r="4" spans="1:21" ht="14" x14ac:dyDescent="0.3">
      <c r="A4" s="289"/>
      <c r="B4" s="155"/>
      <c r="C4" s="156"/>
      <c r="D4" s="157"/>
      <c r="E4" s="157"/>
      <c r="F4" s="157"/>
      <c r="G4" s="157"/>
      <c r="H4" s="157"/>
      <c r="I4" s="157"/>
      <c r="J4" s="157"/>
      <c r="K4" s="157"/>
      <c r="L4" s="157"/>
      <c r="M4" s="157"/>
      <c r="N4" s="157"/>
      <c r="O4" s="157"/>
      <c r="P4" s="157"/>
      <c r="Q4" s="290"/>
    </row>
    <row r="5" spans="1:21" ht="9" customHeight="1" x14ac:dyDescent="0.3">
      <c r="A5" s="794" t="s">
        <v>593</v>
      </c>
      <c r="B5" s="795"/>
      <c r="C5" s="788"/>
      <c r="D5" s="789"/>
      <c r="E5" s="789"/>
      <c r="F5" s="790"/>
      <c r="G5" s="13"/>
      <c r="H5" s="13"/>
      <c r="I5" s="13"/>
      <c r="J5" s="13"/>
      <c r="K5" s="13" t="s">
        <v>594</v>
      </c>
      <c r="L5" s="13"/>
      <c r="M5" s="788"/>
      <c r="N5" s="789"/>
      <c r="O5" s="790"/>
      <c r="P5" s="13"/>
      <c r="Q5" s="288"/>
    </row>
    <row r="6" spans="1:21" ht="14.25" customHeight="1" x14ac:dyDescent="0.3">
      <c r="A6" s="796"/>
      <c r="B6" s="797"/>
      <c r="C6" s="791"/>
      <c r="D6" s="792"/>
      <c r="E6" s="792"/>
      <c r="F6" s="793"/>
      <c r="G6" s="14"/>
      <c r="H6" s="14"/>
      <c r="I6" s="14"/>
      <c r="J6" s="14"/>
      <c r="K6" s="14"/>
      <c r="L6" s="14"/>
      <c r="M6" s="791"/>
      <c r="N6" s="792"/>
      <c r="O6" s="793"/>
      <c r="P6" s="14"/>
      <c r="Q6" s="291"/>
    </row>
    <row r="7" spans="1:21" ht="9" customHeight="1" x14ac:dyDescent="0.3">
      <c r="A7" s="292"/>
      <c r="B7" s="10"/>
      <c r="C7" s="10"/>
      <c r="D7" s="10"/>
      <c r="E7" s="10"/>
      <c r="F7" s="10"/>
      <c r="G7" s="10"/>
      <c r="H7" s="10"/>
      <c r="I7" s="10"/>
      <c r="J7" s="10"/>
      <c r="K7" s="10"/>
      <c r="L7" s="10"/>
      <c r="M7" s="10"/>
      <c r="N7" s="10"/>
      <c r="O7" s="10"/>
      <c r="P7" s="10"/>
      <c r="Q7" s="293"/>
    </row>
    <row r="8" spans="1:21" ht="4.5" customHeight="1" x14ac:dyDescent="0.3">
      <c r="A8" s="294"/>
      <c r="B8" s="16"/>
      <c r="C8" s="16"/>
      <c r="D8" s="16"/>
      <c r="E8" s="16"/>
      <c r="F8" s="16"/>
      <c r="G8" s="16"/>
      <c r="H8" s="16"/>
      <c r="I8" s="16"/>
      <c r="J8" s="16"/>
      <c r="K8" s="16"/>
      <c r="L8" s="16"/>
      <c r="M8" s="16"/>
      <c r="N8" s="16"/>
      <c r="O8" s="16"/>
      <c r="P8" s="257"/>
      <c r="Q8" s="295"/>
    </row>
    <row r="9" spans="1:21" ht="15.5" x14ac:dyDescent="0.3">
      <c r="A9" s="651" t="s">
        <v>595</v>
      </c>
      <c r="B9" s="17" t="s">
        <v>596</v>
      </c>
      <c r="C9" s="17" t="s">
        <v>597</v>
      </c>
      <c r="D9" s="41" t="s">
        <v>598</v>
      </c>
      <c r="E9" s="798" t="s">
        <v>599</v>
      </c>
      <c r="F9" s="799"/>
      <c r="G9" s="799"/>
      <c r="H9" s="799"/>
      <c r="I9" s="799"/>
      <c r="J9" s="799"/>
      <c r="K9" s="799"/>
      <c r="L9" s="799"/>
      <c r="M9" s="799"/>
      <c r="N9" s="799"/>
      <c r="O9" s="799"/>
      <c r="P9" s="799"/>
      <c r="Q9" s="296"/>
    </row>
    <row r="10" spans="1:21" x14ac:dyDescent="0.3">
      <c r="A10" s="297" t="s">
        <v>600</v>
      </c>
      <c r="B10" s="26">
        <f>'Concept du projet'!E23</f>
        <v>0</v>
      </c>
      <c r="C10" s="33">
        <f>'Résultat '!O278</f>
        <v>0</v>
      </c>
      <c r="D10" s="649"/>
      <c r="E10" s="742"/>
      <c r="F10" s="743"/>
      <c r="G10" s="743"/>
      <c r="H10" s="743"/>
      <c r="I10" s="743"/>
      <c r="J10" s="743"/>
      <c r="K10" s="743"/>
      <c r="L10" s="743"/>
      <c r="M10" s="743"/>
      <c r="N10" s="743"/>
      <c r="O10" s="743"/>
      <c r="P10" s="743"/>
      <c r="Q10" s="744"/>
    </row>
    <row r="11" spans="1:21" ht="15" customHeight="1" outlineLevel="1" x14ac:dyDescent="0.3">
      <c r="A11" s="298" t="s">
        <v>601</v>
      </c>
      <c r="B11" s="27">
        <f>'Concept du projet'!E24</f>
        <v>0</v>
      </c>
      <c r="C11" s="34">
        <f>'Résultat '!O274</f>
        <v>0</v>
      </c>
      <c r="D11" s="261" t="e">
        <f>(B11-C11)/B11</f>
        <v>#DIV/0!</v>
      </c>
      <c r="E11" s="766"/>
      <c r="F11" s="767"/>
      <c r="G11" s="767"/>
      <c r="H11" s="767"/>
      <c r="I11" s="767"/>
      <c r="J11" s="767"/>
      <c r="K11" s="767"/>
      <c r="L11" s="767"/>
      <c r="M11" s="767"/>
      <c r="N11" s="767"/>
      <c r="O11" s="767"/>
      <c r="P11" s="767"/>
      <c r="Q11" s="768"/>
    </row>
    <row r="12" spans="1:21" ht="15" customHeight="1" outlineLevel="1" x14ac:dyDescent="0.3">
      <c r="A12" s="298" t="s">
        <v>602</v>
      </c>
      <c r="B12" s="27">
        <f>'Concept du projet'!E13+'Concept du projet'!E14+'Concept du projet'!E15+'Concept du projet'!E16+'Concept du projet'!E18+'Concept du projet'!E17+'Concept du projet'!E19</f>
        <v>0</v>
      </c>
      <c r="C12" s="27">
        <f>'Résultat '!O273</f>
        <v>0</v>
      </c>
      <c r="D12" s="259" t="e">
        <f>(B12-C12)/B12</f>
        <v>#DIV/0!</v>
      </c>
      <c r="E12" s="751"/>
      <c r="F12" s="752"/>
      <c r="G12" s="752"/>
      <c r="H12" s="752"/>
      <c r="I12" s="752"/>
      <c r="J12" s="752"/>
      <c r="K12" s="752"/>
      <c r="L12" s="752"/>
      <c r="M12" s="752"/>
      <c r="N12" s="752"/>
      <c r="O12" s="752"/>
      <c r="P12" s="752"/>
      <c r="Q12" s="753"/>
    </row>
    <row r="13" spans="1:21" ht="15" customHeight="1" outlineLevel="1" x14ac:dyDescent="0.3">
      <c r="A13" s="298" t="s">
        <v>603</v>
      </c>
      <c r="B13" s="27">
        <f>'Concept du projet'!E20</f>
        <v>0</v>
      </c>
      <c r="C13" s="34">
        <f>'Résultat '!O275</f>
        <v>0</v>
      </c>
      <c r="D13" s="259" t="e">
        <f>(B13-C13)/B13</f>
        <v>#DIV/0!</v>
      </c>
      <c r="E13" s="757"/>
      <c r="F13" s="758"/>
      <c r="G13" s="758"/>
      <c r="H13" s="758"/>
      <c r="I13" s="758"/>
      <c r="J13" s="758"/>
      <c r="K13" s="758"/>
      <c r="L13" s="758"/>
      <c r="M13" s="758"/>
      <c r="N13" s="758"/>
      <c r="O13" s="758"/>
      <c r="P13" s="758"/>
      <c r="Q13" s="759"/>
    </row>
    <row r="14" spans="1:21" ht="15" customHeight="1" outlineLevel="1" x14ac:dyDescent="0.3">
      <c r="A14" s="298" t="s">
        <v>604</v>
      </c>
      <c r="B14" s="27">
        <f>'Concept du projet'!E22</f>
        <v>0</v>
      </c>
      <c r="C14" s="34">
        <f>'Résultat '!O277</f>
        <v>0</v>
      </c>
      <c r="D14" s="259" t="e">
        <f>(B14-C14)/B14</f>
        <v>#DIV/0!</v>
      </c>
      <c r="E14" s="769"/>
      <c r="F14" s="770"/>
      <c r="G14" s="770"/>
      <c r="H14" s="770"/>
      <c r="I14" s="770"/>
      <c r="J14" s="770"/>
      <c r="K14" s="770"/>
      <c r="L14" s="770"/>
      <c r="M14" s="770"/>
      <c r="N14" s="770"/>
      <c r="O14" s="770"/>
      <c r="P14" s="770"/>
      <c r="Q14" s="771"/>
    </row>
    <row r="15" spans="1:21" ht="15" customHeight="1" outlineLevel="1" x14ac:dyDescent="0.3">
      <c r="A15" s="326" t="s">
        <v>605</v>
      </c>
      <c r="B15" s="28">
        <f>'Concept du projet'!E21</f>
        <v>0</v>
      </c>
      <c r="C15" s="35">
        <f>'Résultat '!O276</f>
        <v>0</v>
      </c>
      <c r="D15" s="260" t="e">
        <f>(B15-C15)/B15</f>
        <v>#DIV/0!</v>
      </c>
      <c r="E15" s="772" t="s">
        <v>606</v>
      </c>
      <c r="F15" s="773"/>
      <c r="G15" s="773"/>
      <c r="H15" s="773"/>
      <c r="I15" s="773"/>
      <c r="J15" s="773"/>
      <c r="K15" s="773"/>
      <c r="L15" s="773"/>
      <c r="M15" s="773"/>
      <c r="N15" s="773"/>
      <c r="O15" s="773"/>
      <c r="P15" s="773"/>
      <c r="Q15" s="774"/>
    </row>
    <row r="16" spans="1:21" ht="16.5" customHeight="1" x14ac:dyDescent="0.3">
      <c r="A16" s="652" t="s">
        <v>607</v>
      </c>
      <c r="B16" s="29">
        <f>SUM(B10:B15)</f>
        <v>0</v>
      </c>
      <c r="C16" s="29">
        <f>SUM(C10:C15)</f>
        <v>0</v>
      </c>
      <c r="D16" s="267" t="e">
        <v>#DIV/0!</v>
      </c>
      <c r="E16" s="760"/>
      <c r="F16" s="761"/>
      <c r="G16" s="761"/>
      <c r="H16" s="761"/>
      <c r="I16" s="761"/>
      <c r="J16" s="761"/>
      <c r="K16" s="761"/>
      <c r="L16" s="761"/>
      <c r="M16" s="761"/>
      <c r="N16" s="761"/>
      <c r="O16" s="761"/>
      <c r="P16" s="761"/>
      <c r="Q16" s="775"/>
    </row>
    <row r="17" spans="1:17" s="25" customFormat="1" ht="14.25" customHeight="1" x14ac:dyDescent="0.3">
      <c r="A17" s="299"/>
      <c r="B17" s="19"/>
      <c r="C17" s="19"/>
      <c r="D17" s="43"/>
      <c r="E17" s="273"/>
      <c r="F17" s="273"/>
      <c r="G17" s="273"/>
      <c r="H17" s="273"/>
      <c r="I17" s="273"/>
      <c r="J17" s="273"/>
      <c r="K17" s="273"/>
      <c r="L17" s="273"/>
      <c r="M17" s="273"/>
      <c r="N17" s="273"/>
      <c r="O17" s="273"/>
      <c r="P17" s="273"/>
      <c r="Q17" s="300"/>
    </row>
    <row r="18" spans="1:17" ht="17.5" x14ac:dyDescent="0.35">
      <c r="A18" s="320" t="s">
        <v>608</v>
      </c>
      <c r="B18" s="17" t="s">
        <v>609</v>
      </c>
      <c r="C18" s="17" t="s">
        <v>610</v>
      </c>
      <c r="D18" s="272"/>
      <c r="E18" s="264"/>
      <c r="F18" s="266"/>
      <c r="G18" s="266"/>
      <c r="H18" s="266"/>
      <c r="I18" s="266"/>
      <c r="J18" s="266"/>
      <c r="K18" s="266"/>
      <c r="L18" s="266"/>
      <c r="M18" s="266"/>
      <c r="N18" s="266"/>
      <c r="O18" s="266"/>
      <c r="P18" s="266"/>
      <c r="Q18" s="301"/>
    </row>
    <row r="19" spans="1:17" ht="24" customHeight="1" x14ac:dyDescent="0.3">
      <c r="A19" s="302" t="s">
        <v>611</v>
      </c>
      <c r="B19" s="263">
        <f>SUM(B20:B23)</f>
        <v>0</v>
      </c>
      <c r="C19" s="263">
        <f>SUM(C20:C23)</f>
        <v>0</v>
      </c>
      <c r="D19" s="368" t="e">
        <f>(B19-C19)/B19</f>
        <v>#DIV/0!</v>
      </c>
      <c r="E19" s="760"/>
      <c r="F19" s="761"/>
      <c r="G19" s="761"/>
      <c r="H19" s="761"/>
      <c r="I19" s="761"/>
      <c r="J19" s="761"/>
      <c r="K19" s="761"/>
      <c r="L19" s="761"/>
      <c r="M19" s="761"/>
      <c r="N19" s="761"/>
      <c r="O19" s="761"/>
      <c r="P19" s="761"/>
      <c r="Q19" s="775"/>
    </row>
    <row r="20" spans="1:17" ht="30" customHeight="1" x14ac:dyDescent="0.3">
      <c r="A20" s="304" t="s">
        <v>612</v>
      </c>
      <c r="B20" s="20">
        <f>Budget!O8</f>
        <v>0</v>
      </c>
      <c r="C20" s="36">
        <f>'Résultat '!K8</f>
        <v>0</v>
      </c>
      <c r="D20" s="369" t="e">
        <f>(B20-C20)/B20</f>
        <v>#DIV/0!</v>
      </c>
      <c r="E20" s="748"/>
      <c r="F20" s="749"/>
      <c r="G20" s="749"/>
      <c r="H20" s="749"/>
      <c r="I20" s="749"/>
      <c r="J20" s="749"/>
      <c r="K20" s="749"/>
      <c r="L20" s="749"/>
      <c r="M20" s="749"/>
      <c r="N20" s="749"/>
      <c r="O20" s="749"/>
      <c r="P20" s="749"/>
      <c r="Q20" s="750"/>
    </row>
    <row r="21" spans="1:17" ht="30" customHeight="1" x14ac:dyDescent="0.3">
      <c r="A21" s="304" t="s">
        <v>613</v>
      </c>
      <c r="B21" s="20">
        <f>Budget!O8</f>
        <v>0</v>
      </c>
      <c r="C21" s="36">
        <f>'Résultat '!L8</f>
        <v>0</v>
      </c>
      <c r="D21" s="370" t="e">
        <f>(B21-C21)/B21</f>
        <v>#DIV/0!</v>
      </c>
      <c r="E21" s="751"/>
      <c r="F21" s="752"/>
      <c r="G21" s="752"/>
      <c r="H21" s="752"/>
      <c r="I21" s="752"/>
      <c r="J21" s="752"/>
      <c r="K21" s="752"/>
      <c r="L21" s="752"/>
      <c r="M21" s="752"/>
      <c r="N21" s="752"/>
      <c r="O21" s="752"/>
      <c r="P21" s="752"/>
      <c r="Q21" s="753"/>
    </row>
    <row r="22" spans="1:17" ht="30.75" customHeight="1" x14ac:dyDescent="0.3">
      <c r="A22" s="304" t="s">
        <v>614</v>
      </c>
      <c r="B22" s="20">
        <f>Budget!O8</f>
        <v>0</v>
      </c>
      <c r="C22" s="36">
        <f>'Résultat '!M8</f>
        <v>0</v>
      </c>
      <c r="D22" s="371" t="e">
        <f>(B22-C22)/B22</f>
        <v>#DIV/0!</v>
      </c>
      <c r="E22" s="751"/>
      <c r="F22" s="752"/>
      <c r="G22" s="752"/>
      <c r="H22" s="752"/>
      <c r="I22" s="752"/>
      <c r="J22" s="752"/>
      <c r="K22" s="752"/>
      <c r="L22" s="752"/>
      <c r="M22" s="752"/>
      <c r="N22" s="752"/>
      <c r="O22" s="752"/>
      <c r="P22" s="752"/>
      <c r="Q22" s="753"/>
    </row>
    <row r="23" spans="1:17" ht="30" customHeight="1" x14ac:dyDescent="0.3">
      <c r="A23" s="305" t="s">
        <v>615</v>
      </c>
      <c r="B23" s="268">
        <f>Budget!O8</f>
        <v>0</v>
      </c>
      <c r="C23" s="37">
        <f>'Résultat '!N8</f>
        <v>0</v>
      </c>
      <c r="D23" s="372" t="e">
        <f>(B23-C23)/B23</f>
        <v>#DIV/0!</v>
      </c>
      <c r="E23" s="754"/>
      <c r="F23" s="755"/>
      <c r="G23" s="755"/>
      <c r="H23" s="755"/>
      <c r="I23" s="755"/>
      <c r="J23" s="755"/>
      <c r="K23" s="755"/>
      <c r="L23" s="755"/>
      <c r="M23" s="755"/>
      <c r="N23" s="755"/>
      <c r="O23" s="755"/>
      <c r="P23" s="755"/>
      <c r="Q23" s="756"/>
    </row>
    <row r="24" spans="1:17" s="25" customFormat="1" ht="15" customHeight="1" x14ac:dyDescent="0.3">
      <c r="A24" s="306"/>
      <c r="B24" s="274"/>
      <c r="C24" s="274"/>
      <c r="D24" s="39"/>
      <c r="E24" s="269"/>
      <c r="F24" s="269"/>
      <c r="G24" s="269"/>
      <c r="H24" s="269"/>
      <c r="I24" s="269"/>
      <c r="J24" s="269"/>
      <c r="K24" s="269"/>
      <c r="L24" s="269"/>
      <c r="M24" s="269"/>
      <c r="N24" s="269"/>
      <c r="O24" s="269"/>
      <c r="P24" s="269"/>
      <c r="Q24" s="322"/>
    </row>
    <row r="25" spans="1:17" ht="24" customHeight="1" x14ac:dyDescent="0.3">
      <c r="A25" s="321" t="s">
        <v>616</v>
      </c>
      <c r="B25" s="263">
        <f>SUM(B26:B29)</f>
        <v>0</v>
      </c>
      <c r="C25" s="263">
        <f>SUM(C26:C29)</f>
        <v>0</v>
      </c>
      <c r="D25" s="265" t="e">
        <f>(B25-C25)/B25</f>
        <v>#DIV/0!</v>
      </c>
      <c r="E25" s="760"/>
      <c r="F25" s="761"/>
      <c r="G25" s="761"/>
      <c r="H25" s="761"/>
      <c r="I25" s="761"/>
      <c r="J25" s="761"/>
      <c r="K25" s="761"/>
      <c r="L25" s="761"/>
      <c r="M25" s="761"/>
      <c r="N25" s="761"/>
      <c r="O25" s="761"/>
      <c r="P25" s="761"/>
      <c r="Q25" s="762"/>
    </row>
    <row r="26" spans="1:17" ht="30.75" customHeight="1" x14ac:dyDescent="0.3">
      <c r="A26" s="304" t="s">
        <v>617</v>
      </c>
      <c r="B26" s="20">
        <f>Budget!O73</f>
        <v>0</v>
      </c>
      <c r="C26" s="36">
        <f>'Résultat '!K73</f>
        <v>0</v>
      </c>
      <c r="D26" s="261" t="e">
        <f>(B26-C26)/B26</f>
        <v>#DIV/0!</v>
      </c>
      <c r="E26" s="763"/>
      <c r="F26" s="764"/>
      <c r="G26" s="764"/>
      <c r="H26" s="764"/>
      <c r="I26" s="764"/>
      <c r="J26" s="764"/>
      <c r="K26" s="764"/>
      <c r="L26" s="764"/>
      <c r="M26" s="764"/>
      <c r="N26" s="764"/>
      <c r="O26" s="764"/>
      <c r="P26" s="764"/>
      <c r="Q26" s="765"/>
    </row>
    <row r="27" spans="1:17" ht="30.75" customHeight="1" x14ac:dyDescent="0.3">
      <c r="A27" s="304" t="s">
        <v>618</v>
      </c>
      <c r="B27" s="20">
        <f>Budget!O73</f>
        <v>0</v>
      </c>
      <c r="C27" s="36">
        <f>'Résultat '!L73</f>
        <v>0</v>
      </c>
      <c r="D27" s="259" t="e">
        <f>(B27-C27)/B27</f>
        <v>#DIV/0!</v>
      </c>
      <c r="E27" s="751"/>
      <c r="F27" s="752"/>
      <c r="G27" s="752"/>
      <c r="H27" s="752"/>
      <c r="I27" s="752"/>
      <c r="J27" s="752"/>
      <c r="K27" s="752"/>
      <c r="L27" s="752"/>
      <c r="M27" s="752"/>
      <c r="N27" s="752"/>
      <c r="O27" s="752"/>
      <c r="P27" s="752"/>
      <c r="Q27" s="753"/>
    </row>
    <row r="28" spans="1:17" ht="29.25" customHeight="1" x14ac:dyDescent="0.3">
      <c r="A28" s="304" t="s">
        <v>619</v>
      </c>
      <c r="B28" s="20">
        <f>Budget!O73</f>
        <v>0</v>
      </c>
      <c r="C28" s="36">
        <f>'Résultat '!M73</f>
        <v>0</v>
      </c>
      <c r="D28" s="259" t="e">
        <f>(B28-C28)/B28</f>
        <v>#DIV/0!</v>
      </c>
      <c r="E28" s="751"/>
      <c r="F28" s="752"/>
      <c r="G28" s="752"/>
      <c r="H28" s="752"/>
      <c r="I28" s="752"/>
      <c r="J28" s="752"/>
      <c r="K28" s="752"/>
      <c r="L28" s="752"/>
      <c r="M28" s="752"/>
      <c r="N28" s="752"/>
      <c r="O28" s="752"/>
      <c r="P28" s="752"/>
      <c r="Q28" s="753"/>
    </row>
    <row r="29" spans="1:17" ht="29.25" customHeight="1" x14ac:dyDescent="0.3">
      <c r="A29" s="305" t="s">
        <v>620</v>
      </c>
      <c r="B29" s="268">
        <f>Budget!O73</f>
        <v>0</v>
      </c>
      <c r="C29" s="37">
        <f>'Résultat '!N73</f>
        <v>0</v>
      </c>
      <c r="D29" s="260" t="e">
        <f>(B29-C29)/B29</f>
        <v>#DIV/0!</v>
      </c>
      <c r="E29" s="754"/>
      <c r="F29" s="755"/>
      <c r="G29" s="755"/>
      <c r="H29" s="755"/>
      <c r="I29" s="755"/>
      <c r="J29" s="755"/>
      <c r="K29" s="755"/>
      <c r="L29" s="755"/>
      <c r="M29" s="755"/>
      <c r="N29" s="755"/>
      <c r="O29" s="755"/>
      <c r="P29" s="755"/>
      <c r="Q29" s="756"/>
    </row>
    <row r="30" spans="1:17" s="25" customFormat="1" ht="15" customHeight="1" x14ac:dyDescent="0.3">
      <c r="A30" s="306"/>
      <c r="B30" s="274"/>
      <c r="C30" s="274"/>
      <c r="D30" s="39"/>
      <c r="E30" s="269"/>
      <c r="F30" s="269"/>
      <c r="G30" s="269"/>
      <c r="H30" s="269"/>
      <c r="I30" s="269"/>
      <c r="J30" s="269"/>
      <c r="K30" s="269"/>
      <c r="L30" s="269"/>
      <c r="M30" s="269"/>
      <c r="N30" s="269"/>
      <c r="O30" s="269"/>
      <c r="P30" s="269"/>
      <c r="Q30" s="322"/>
    </row>
    <row r="31" spans="1:17" ht="25.5" customHeight="1" x14ac:dyDescent="0.3">
      <c r="A31" s="323" t="s">
        <v>621</v>
      </c>
      <c r="B31" s="263">
        <f>SUM(B32:B35)</f>
        <v>0</v>
      </c>
      <c r="C31" s="263">
        <f>SUM(C32:C35)</f>
        <v>0</v>
      </c>
      <c r="D31" s="265" t="e">
        <f>(B31-C31)/B31</f>
        <v>#DIV/0!</v>
      </c>
      <c r="E31" s="777"/>
      <c r="F31" s="778"/>
      <c r="G31" s="778"/>
      <c r="H31" s="778"/>
      <c r="I31" s="778"/>
      <c r="J31" s="778"/>
      <c r="K31" s="778"/>
      <c r="L31" s="778"/>
      <c r="M31" s="778"/>
      <c r="N31" s="778"/>
      <c r="O31" s="778"/>
      <c r="P31" s="778"/>
      <c r="Q31" s="779"/>
    </row>
    <row r="32" spans="1:17" ht="29.25" customHeight="1" x14ac:dyDescent="0.3">
      <c r="A32" s="304" t="s">
        <v>622</v>
      </c>
      <c r="B32" s="20">
        <f>Budget!O88</f>
        <v>0</v>
      </c>
      <c r="C32" s="20">
        <f>'Résultat '!K88</f>
        <v>0</v>
      </c>
      <c r="D32" s="261" t="e">
        <f>(B32-C32)/B32</f>
        <v>#DIV/0!</v>
      </c>
      <c r="E32" s="763"/>
      <c r="F32" s="764"/>
      <c r="G32" s="764"/>
      <c r="H32" s="764"/>
      <c r="I32" s="764"/>
      <c r="J32" s="764"/>
      <c r="K32" s="764"/>
      <c r="L32" s="764"/>
      <c r="M32" s="764"/>
      <c r="N32" s="764"/>
      <c r="O32" s="764"/>
      <c r="P32" s="764"/>
      <c r="Q32" s="765"/>
    </row>
    <row r="33" spans="1:17" ht="31.5" customHeight="1" x14ac:dyDescent="0.3">
      <c r="A33" s="304" t="s">
        <v>623</v>
      </c>
      <c r="B33" s="20">
        <f>Budget!O88</f>
        <v>0</v>
      </c>
      <c r="C33" s="262">
        <f>'Résultat '!L88</f>
        <v>0</v>
      </c>
      <c r="D33" s="259" t="e">
        <f>(B33-C33)/B33</f>
        <v>#DIV/0!</v>
      </c>
      <c r="E33" s="751"/>
      <c r="F33" s="752"/>
      <c r="G33" s="752"/>
      <c r="H33" s="752"/>
      <c r="I33" s="752"/>
      <c r="J33" s="752"/>
      <c r="K33" s="752"/>
      <c r="L33" s="752"/>
      <c r="M33" s="752"/>
      <c r="N33" s="752"/>
      <c r="O33" s="752"/>
      <c r="P33" s="752"/>
      <c r="Q33" s="753"/>
    </row>
    <row r="34" spans="1:17" ht="27.75" customHeight="1" x14ac:dyDescent="0.3">
      <c r="A34" s="304" t="s">
        <v>624</v>
      </c>
      <c r="B34" s="20">
        <f>Budget!O88</f>
        <v>0</v>
      </c>
      <c r="C34" s="36">
        <f>'Résultat '!M88</f>
        <v>0</v>
      </c>
      <c r="D34" s="259" t="e">
        <f>(B34-C34)/B34</f>
        <v>#DIV/0!</v>
      </c>
      <c r="E34" s="751"/>
      <c r="F34" s="752"/>
      <c r="G34" s="752"/>
      <c r="H34" s="752"/>
      <c r="I34" s="752"/>
      <c r="J34" s="752"/>
      <c r="K34" s="752"/>
      <c r="L34" s="752"/>
      <c r="M34" s="752"/>
      <c r="N34" s="752"/>
      <c r="O34" s="752"/>
      <c r="P34" s="752"/>
      <c r="Q34" s="753"/>
    </row>
    <row r="35" spans="1:17" ht="30" customHeight="1" x14ac:dyDescent="0.3">
      <c r="A35" s="308" t="s">
        <v>625</v>
      </c>
      <c r="B35" s="158">
        <f>Budget!O88</f>
        <v>0</v>
      </c>
      <c r="C35" s="159">
        <f>'Résultat '!N88</f>
        <v>0</v>
      </c>
      <c r="D35" s="260" t="e">
        <f>(B35-C35)/B35</f>
        <v>#DIV/0!</v>
      </c>
      <c r="E35" s="780"/>
      <c r="F35" s="781"/>
      <c r="G35" s="781"/>
      <c r="H35" s="781"/>
      <c r="I35" s="781"/>
      <c r="J35" s="781"/>
      <c r="K35" s="781"/>
      <c r="L35" s="781"/>
      <c r="M35" s="781"/>
      <c r="N35" s="781"/>
      <c r="O35" s="781"/>
      <c r="P35" s="781"/>
      <c r="Q35" s="782"/>
    </row>
    <row r="36" spans="1:17" s="25" customFormat="1" ht="15" customHeight="1" x14ac:dyDescent="0.3">
      <c r="A36" s="306"/>
      <c r="B36" s="274"/>
      <c r="C36" s="274"/>
      <c r="D36" s="39"/>
      <c r="E36" s="269"/>
      <c r="F36" s="269"/>
      <c r="G36" s="269"/>
      <c r="H36" s="269"/>
      <c r="I36" s="269"/>
      <c r="J36" s="269"/>
      <c r="K36" s="269"/>
      <c r="L36" s="269"/>
      <c r="M36" s="269"/>
      <c r="N36" s="269"/>
      <c r="O36" s="269"/>
      <c r="P36" s="269"/>
      <c r="Q36" s="322"/>
    </row>
    <row r="37" spans="1:17" ht="25.5" customHeight="1" x14ac:dyDescent="0.3">
      <c r="A37" s="313" t="s">
        <v>626</v>
      </c>
      <c r="B37" s="263">
        <f>SUM(B38:B41)</f>
        <v>0</v>
      </c>
      <c r="C37" s="263">
        <f>SUM(C38:C41)</f>
        <v>0</v>
      </c>
      <c r="D37" s="265" t="e">
        <f>(B37-C37)/B37</f>
        <v>#DIV/0!</v>
      </c>
      <c r="E37" s="760"/>
      <c r="F37" s="761"/>
      <c r="G37" s="761"/>
      <c r="H37" s="761"/>
      <c r="I37" s="761"/>
      <c r="J37" s="761"/>
      <c r="K37" s="761"/>
      <c r="L37" s="761"/>
      <c r="M37" s="761"/>
      <c r="N37" s="761"/>
      <c r="O37" s="761"/>
      <c r="P37" s="761"/>
      <c r="Q37" s="775"/>
    </row>
    <row r="38" spans="1:17" ht="29.25" customHeight="1" x14ac:dyDescent="0.3">
      <c r="A38" s="304" t="s">
        <v>627</v>
      </c>
      <c r="B38" s="20">
        <f>Budget!O161</f>
        <v>0</v>
      </c>
      <c r="C38" s="36">
        <f>'Résultat '!K161</f>
        <v>0</v>
      </c>
      <c r="D38" s="261" t="e">
        <f>(B38-C38)/B38</f>
        <v>#DIV/0!</v>
      </c>
      <c r="E38" s="783"/>
      <c r="F38" s="784"/>
      <c r="G38" s="784"/>
      <c r="H38" s="784"/>
      <c r="I38" s="784"/>
      <c r="J38" s="784"/>
      <c r="K38" s="784"/>
      <c r="L38" s="784"/>
      <c r="M38" s="784"/>
      <c r="N38" s="784"/>
      <c r="O38" s="784"/>
      <c r="P38" s="784"/>
      <c r="Q38" s="785"/>
    </row>
    <row r="39" spans="1:17" ht="30.75" customHeight="1" x14ac:dyDescent="0.3">
      <c r="A39" s="304" t="s">
        <v>628</v>
      </c>
      <c r="B39" s="20">
        <f>Budget!O161</f>
        <v>0</v>
      </c>
      <c r="C39" s="36">
        <f>'Résultat '!L161</f>
        <v>0</v>
      </c>
      <c r="D39" s="259" t="e">
        <f>(B39-C39)/B39</f>
        <v>#DIV/0!</v>
      </c>
      <c r="E39" s="751"/>
      <c r="F39" s="752"/>
      <c r="G39" s="752"/>
      <c r="H39" s="752"/>
      <c r="I39" s="752"/>
      <c r="J39" s="752"/>
      <c r="K39" s="752"/>
      <c r="L39" s="752"/>
      <c r="M39" s="752"/>
      <c r="N39" s="752"/>
      <c r="O39" s="752"/>
      <c r="P39" s="752"/>
      <c r="Q39" s="753"/>
    </row>
    <row r="40" spans="1:17" ht="30.75" customHeight="1" x14ac:dyDescent="0.3">
      <c r="A40" s="304" t="s">
        <v>629</v>
      </c>
      <c r="B40" s="20">
        <f>Budget!O161</f>
        <v>0</v>
      </c>
      <c r="C40" s="36">
        <f>'Résultat '!M161</f>
        <v>0</v>
      </c>
      <c r="D40" s="259" t="e">
        <f>(B40-C40)/B40</f>
        <v>#DIV/0!</v>
      </c>
      <c r="E40" s="751"/>
      <c r="F40" s="752"/>
      <c r="G40" s="752"/>
      <c r="H40" s="752"/>
      <c r="I40" s="752"/>
      <c r="J40" s="752"/>
      <c r="K40" s="752"/>
      <c r="L40" s="752"/>
      <c r="M40" s="752"/>
      <c r="N40" s="752"/>
      <c r="O40" s="752"/>
      <c r="P40" s="752"/>
      <c r="Q40" s="753"/>
    </row>
    <row r="41" spans="1:17" ht="27.75" customHeight="1" x14ac:dyDescent="0.3">
      <c r="A41" s="305" t="s">
        <v>630</v>
      </c>
      <c r="B41" s="268">
        <f>Budget!O161</f>
        <v>0</v>
      </c>
      <c r="C41" s="37">
        <f>'Résultat '!N161</f>
        <v>0</v>
      </c>
      <c r="D41" s="260" t="e">
        <f>(B41-C41)/B41</f>
        <v>#DIV/0!</v>
      </c>
      <c r="E41" s="754"/>
      <c r="F41" s="755"/>
      <c r="G41" s="755"/>
      <c r="H41" s="755"/>
      <c r="I41" s="755"/>
      <c r="J41" s="755"/>
      <c r="K41" s="755"/>
      <c r="L41" s="755"/>
      <c r="M41" s="755"/>
      <c r="N41" s="755"/>
      <c r="O41" s="755"/>
      <c r="P41" s="755"/>
      <c r="Q41" s="756"/>
    </row>
    <row r="42" spans="1:17" s="25" customFormat="1" ht="15" customHeight="1" x14ac:dyDescent="0.3">
      <c r="A42" s="306"/>
      <c r="B42" s="274"/>
      <c r="C42" s="274"/>
      <c r="D42" s="39"/>
      <c r="E42" s="269"/>
      <c r="F42" s="269"/>
      <c r="G42" s="269"/>
      <c r="H42" s="269"/>
      <c r="I42" s="269"/>
      <c r="J42" s="269"/>
      <c r="K42" s="269"/>
      <c r="L42" s="269"/>
      <c r="M42" s="269"/>
      <c r="N42" s="269"/>
      <c r="O42" s="269"/>
      <c r="P42" s="269"/>
      <c r="Q42" s="322"/>
    </row>
    <row r="43" spans="1:17" ht="25.5" customHeight="1" x14ac:dyDescent="0.3">
      <c r="A43" s="313" t="s">
        <v>631</v>
      </c>
      <c r="B43" s="263">
        <f>SUM(B44:B47)</f>
        <v>0</v>
      </c>
      <c r="C43" s="263">
        <f>SUM(C44:C47)</f>
        <v>0</v>
      </c>
      <c r="D43" s="265" t="e">
        <f>(B43-C43)/B43</f>
        <v>#DIV/0!</v>
      </c>
      <c r="E43" s="745"/>
      <c r="F43" s="746"/>
      <c r="G43" s="746"/>
      <c r="H43" s="746"/>
      <c r="I43" s="746"/>
      <c r="J43" s="746"/>
      <c r="K43" s="746"/>
      <c r="L43" s="746"/>
      <c r="M43" s="746"/>
      <c r="N43" s="746"/>
      <c r="O43" s="746"/>
      <c r="P43" s="746"/>
      <c r="Q43" s="747"/>
    </row>
    <row r="44" spans="1:17" ht="31.5" customHeight="1" x14ac:dyDescent="0.3">
      <c r="A44" s="304" t="s">
        <v>632</v>
      </c>
      <c r="B44" s="20">
        <f>Budget!O233</f>
        <v>0</v>
      </c>
      <c r="C44" s="36">
        <f>'Résultat '!K233</f>
        <v>0</v>
      </c>
      <c r="D44" s="261" t="e">
        <f>(B44-C44)/B44</f>
        <v>#DIV/0!</v>
      </c>
      <c r="E44" s="757"/>
      <c r="F44" s="758"/>
      <c r="G44" s="758"/>
      <c r="H44" s="758"/>
      <c r="I44" s="758"/>
      <c r="J44" s="758"/>
      <c r="K44" s="758"/>
      <c r="L44" s="758"/>
      <c r="M44" s="758"/>
      <c r="N44" s="758"/>
      <c r="O44" s="758"/>
      <c r="P44" s="758"/>
      <c r="Q44" s="759"/>
    </row>
    <row r="45" spans="1:17" ht="29.25" customHeight="1" x14ac:dyDescent="0.3">
      <c r="A45" s="304" t="s">
        <v>633</v>
      </c>
      <c r="B45" s="20">
        <f>Budget!O233</f>
        <v>0</v>
      </c>
      <c r="C45" s="36">
        <f>'Résultat '!L233</f>
        <v>0</v>
      </c>
      <c r="D45" s="259" t="e">
        <f>(B45-C45)/B45</f>
        <v>#DIV/0!</v>
      </c>
      <c r="E45" s="751"/>
      <c r="F45" s="752"/>
      <c r="G45" s="752"/>
      <c r="H45" s="752"/>
      <c r="I45" s="752"/>
      <c r="J45" s="752"/>
      <c r="K45" s="752"/>
      <c r="L45" s="752"/>
      <c r="M45" s="752"/>
      <c r="N45" s="752"/>
      <c r="O45" s="752"/>
      <c r="P45" s="752"/>
      <c r="Q45" s="753"/>
    </row>
    <row r="46" spans="1:17" ht="29.25" customHeight="1" x14ac:dyDescent="0.3">
      <c r="A46" s="304" t="s">
        <v>634</v>
      </c>
      <c r="B46" s="20">
        <f>Budget!O233</f>
        <v>0</v>
      </c>
      <c r="C46" s="36">
        <f>'Résultat '!M233</f>
        <v>0</v>
      </c>
      <c r="D46" s="259" t="e">
        <f>(B46-C46)/B46</f>
        <v>#DIV/0!</v>
      </c>
      <c r="E46" s="751"/>
      <c r="F46" s="752"/>
      <c r="G46" s="752"/>
      <c r="H46" s="752"/>
      <c r="I46" s="752"/>
      <c r="J46" s="752"/>
      <c r="K46" s="752"/>
      <c r="L46" s="752"/>
      <c r="M46" s="752"/>
      <c r="N46" s="752"/>
      <c r="O46" s="752"/>
      <c r="P46" s="752"/>
      <c r="Q46" s="753"/>
    </row>
    <row r="47" spans="1:17" ht="29.25" customHeight="1" x14ac:dyDescent="0.3">
      <c r="A47" s="305" t="s">
        <v>635</v>
      </c>
      <c r="B47" s="268">
        <f>Budget!O233</f>
        <v>0</v>
      </c>
      <c r="C47" s="270">
        <f>'Résultat '!N233</f>
        <v>0</v>
      </c>
      <c r="D47" s="260" t="e">
        <f>(B47-C47)/B47</f>
        <v>#DIV/0!</v>
      </c>
      <c r="E47" s="754"/>
      <c r="F47" s="755"/>
      <c r="G47" s="755"/>
      <c r="H47" s="755"/>
      <c r="I47" s="755"/>
      <c r="J47" s="755"/>
      <c r="K47" s="755"/>
      <c r="L47" s="755"/>
      <c r="M47" s="755"/>
      <c r="N47" s="755"/>
      <c r="O47" s="755"/>
      <c r="P47" s="755"/>
      <c r="Q47" s="756"/>
    </row>
    <row r="48" spans="1:17" s="25" customFormat="1" ht="15" customHeight="1" x14ac:dyDescent="0.3">
      <c r="A48" s="309"/>
      <c r="B48" s="275"/>
      <c r="C48" s="274"/>
      <c r="D48" s="39"/>
      <c r="E48" s="279"/>
      <c r="F48" s="279"/>
      <c r="G48" s="279"/>
      <c r="H48" s="279"/>
      <c r="I48" s="279"/>
      <c r="J48" s="279"/>
      <c r="K48" s="279"/>
      <c r="L48" s="279"/>
      <c r="M48" s="279"/>
      <c r="N48" s="279"/>
      <c r="O48" s="279"/>
      <c r="P48" s="279"/>
      <c r="Q48" s="322"/>
    </row>
    <row r="49" spans="1:17" ht="25.5" customHeight="1" x14ac:dyDescent="0.3">
      <c r="A49" s="310" t="s">
        <v>636</v>
      </c>
      <c r="B49" s="263">
        <f>Budget!O258</f>
        <v>0</v>
      </c>
      <c r="C49" s="38">
        <f>'Résultat '!O258</f>
        <v>0</v>
      </c>
      <c r="D49" s="265" t="e">
        <f>(B49-C49)/B49</f>
        <v>#DIV/0!</v>
      </c>
      <c r="E49" s="745"/>
      <c r="F49" s="746"/>
      <c r="G49" s="746"/>
      <c r="H49" s="746"/>
      <c r="I49" s="746"/>
      <c r="J49" s="746"/>
      <c r="K49" s="746"/>
      <c r="L49" s="746"/>
      <c r="M49" s="746"/>
      <c r="N49" s="746"/>
      <c r="O49" s="746"/>
      <c r="P49" s="746"/>
      <c r="Q49" s="747"/>
    </row>
    <row r="50" spans="1:17" s="25" customFormat="1" ht="15" customHeight="1" x14ac:dyDescent="0.3">
      <c r="A50" s="309"/>
      <c r="B50" s="275"/>
      <c r="C50" s="274"/>
      <c r="D50" s="39"/>
      <c r="E50" s="279"/>
      <c r="F50" s="279"/>
      <c r="G50" s="279"/>
      <c r="H50" s="279"/>
      <c r="I50" s="279"/>
      <c r="J50" s="279"/>
      <c r="K50" s="279"/>
      <c r="L50" s="279"/>
      <c r="M50" s="279"/>
      <c r="N50" s="279"/>
      <c r="O50" s="279"/>
      <c r="P50" s="279"/>
      <c r="Q50" s="322"/>
    </row>
    <row r="51" spans="1:17" ht="25.5" customHeight="1" x14ac:dyDescent="0.3">
      <c r="A51" s="310" t="s">
        <v>637</v>
      </c>
      <c r="B51" s="263">
        <f>Budget!O269</f>
        <v>0</v>
      </c>
      <c r="C51" s="38">
        <f>'Résultat '!O269</f>
        <v>0</v>
      </c>
      <c r="D51" s="265" t="e">
        <f>(B51-C51)/B51</f>
        <v>#DIV/0!</v>
      </c>
      <c r="E51" s="745"/>
      <c r="F51" s="746"/>
      <c r="G51" s="746"/>
      <c r="H51" s="746"/>
      <c r="I51" s="746"/>
      <c r="J51" s="746"/>
      <c r="K51" s="746"/>
      <c r="L51" s="746"/>
      <c r="M51" s="746"/>
      <c r="N51" s="746"/>
      <c r="O51" s="746"/>
      <c r="P51" s="746"/>
      <c r="Q51" s="747"/>
    </row>
    <row r="52" spans="1:17" s="25" customFormat="1" ht="19.5" customHeight="1" x14ac:dyDescent="0.3">
      <c r="A52" s="311"/>
      <c r="B52" s="276"/>
      <c r="C52" s="276"/>
      <c r="D52" s="277"/>
      <c r="E52" s="271"/>
      <c r="F52" s="271"/>
      <c r="G52" s="271"/>
      <c r="H52" s="271"/>
      <c r="I52" s="271"/>
      <c r="J52" s="271"/>
      <c r="K52" s="271"/>
      <c r="L52" s="271"/>
      <c r="M52" s="271"/>
      <c r="N52" s="271"/>
      <c r="O52" s="271"/>
      <c r="P52" s="271"/>
      <c r="Q52" s="312"/>
    </row>
    <row r="53" spans="1:17" ht="25.5" customHeight="1" x14ac:dyDescent="0.3">
      <c r="A53" s="313" t="s">
        <v>638</v>
      </c>
      <c r="B53" s="263">
        <v>0</v>
      </c>
      <c r="C53" s="38">
        <f>'Résultat '!I271</f>
        <v>0</v>
      </c>
      <c r="D53" s="265" t="e">
        <f>D60=(B53-C53)/B53</f>
        <v>#DIV/0!</v>
      </c>
      <c r="E53" s="745"/>
      <c r="F53" s="746"/>
      <c r="G53" s="746"/>
      <c r="H53" s="746"/>
      <c r="I53" s="746"/>
      <c r="J53" s="746"/>
      <c r="K53" s="746"/>
      <c r="L53" s="746"/>
      <c r="M53" s="746"/>
      <c r="N53" s="746"/>
      <c r="O53" s="746"/>
      <c r="P53" s="746"/>
      <c r="Q53" s="747"/>
    </row>
    <row r="54" spans="1:17" s="25" customFormat="1" ht="18.75" customHeight="1" x14ac:dyDescent="0.3">
      <c r="A54" s="299"/>
      <c r="B54" s="324"/>
      <c r="C54" s="324"/>
      <c r="D54" s="278"/>
      <c r="E54" s="776"/>
      <c r="F54" s="776"/>
      <c r="G54" s="776"/>
      <c r="H54" s="776"/>
      <c r="I54" s="776"/>
      <c r="J54" s="776"/>
      <c r="K54" s="776"/>
      <c r="L54" s="776"/>
      <c r="M54" s="776"/>
      <c r="N54" s="776"/>
      <c r="O54" s="776"/>
      <c r="P54" s="776"/>
      <c r="Q54" s="303"/>
    </row>
    <row r="55" spans="1:17" ht="12.75" hidden="1" customHeight="1" x14ac:dyDescent="0.3">
      <c r="A55" s="314"/>
      <c r="B55" s="20"/>
      <c r="C55" s="36"/>
      <c r="D55" s="32" t="e">
        <v>#DIV/0!</v>
      </c>
      <c r="E55" s="32"/>
      <c r="F55" s="31"/>
      <c r="G55" s="32"/>
      <c r="H55" s="31"/>
      <c r="I55" s="30"/>
      <c r="J55" s="30"/>
      <c r="K55" s="30"/>
      <c r="L55" s="30"/>
      <c r="M55" s="30"/>
      <c r="N55" s="30"/>
      <c r="O55" s="30"/>
      <c r="P55" s="32"/>
      <c r="Q55" s="315"/>
    </row>
    <row r="56" spans="1:17" ht="12.75" hidden="1" customHeight="1" x14ac:dyDescent="0.3">
      <c r="A56" s="316"/>
      <c r="B56" s="20"/>
      <c r="C56" s="37"/>
      <c r="D56" s="32" t="e">
        <v>#DIV/0!</v>
      </c>
      <c r="E56" s="32"/>
      <c r="F56" s="31"/>
      <c r="G56" s="32"/>
      <c r="H56" s="31"/>
      <c r="I56" s="30"/>
      <c r="J56" s="30"/>
      <c r="K56" s="30"/>
      <c r="L56" s="30"/>
      <c r="M56" s="30"/>
      <c r="N56" s="30"/>
      <c r="O56" s="30"/>
      <c r="P56" s="32"/>
      <c r="Q56" s="315"/>
    </row>
    <row r="57" spans="1:17" ht="15" hidden="1" customHeight="1" x14ac:dyDescent="0.3">
      <c r="A57" s="292"/>
      <c r="B57" s="21" t="s">
        <v>649</v>
      </c>
      <c r="C57" s="22"/>
      <c r="D57" s="18"/>
      <c r="E57" s="42"/>
      <c r="F57" s="18"/>
      <c r="G57" s="18"/>
      <c r="H57" s="18"/>
      <c r="I57" s="18"/>
      <c r="J57" s="18"/>
      <c r="K57" s="18"/>
      <c r="L57" s="18"/>
      <c r="M57" s="18"/>
      <c r="N57" s="18"/>
      <c r="O57" s="18"/>
      <c r="P57" s="18"/>
      <c r="Q57" s="317"/>
    </row>
    <row r="58" spans="1:17" ht="25.5" customHeight="1" x14ac:dyDescent="0.3">
      <c r="A58" s="654" t="s">
        <v>639</v>
      </c>
      <c r="B58" s="263">
        <f>B53+B51+B49+B43+B37+B19+B25+B31</f>
        <v>0</v>
      </c>
      <c r="C58" s="38">
        <f>C53+C51+C49+C43+C37+C19+C25+C31</f>
        <v>0</v>
      </c>
      <c r="D58" s="265" t="e">
        <f>(B60-C60)/B60</f>
        <v>#DIV/0!</v>
      </c>
      <c r="E58" s="745"/>
      <c r="F58" s="746"/>
      <c r="G58" s="746"/>
      <c r="H58" s="746"/>
      <c r="I58" s="746"/>
      <c r="J58" s="746"/>
      <c r="K58" s="746"/>
      <c r="L58" s="746"/>
      <c r="M58" s="746"/>
      <c r="N58" s="746"/>
      <c r="O58" s="746"/>
      <c r="P58" s="746"/>
      <c r="Q58" s="747"/>
    </row>
    <row r="59" spans="1:17" ht="15" customHeight="1" thickBot="1" x14ac:dyDescent="0.35">
      <c r="A59" s="292"/>
      <c r="B59" s="21"/>
      <c r="C59" s="367"/>
      <c r="D59" s="18"/>
      <c r="E59" s="18"/>
      <c r="F59" s="18"/>
      <c r="G59" s="18"/>
      <c r="H59" s="18"/>
      <c r="I59" s="18"/>
      <c r="J59" s="18"/>
      <c r="K59" s="18"/>
      <c r="L59" s="18"/>
      <c r="M59" s="18"/>
      <c r="N59" s="18"/>
      <c r="O59" s="18"/>
      <c r="P59" s="18"/>
      <c r="Q59" s="317"/>
    </row>
    <row r="60" spans="1:17" ht="16.5" customHeight="1" thickBot="1" x14ac:dyDescent="0.35">
      <c r="A60" s="299"/>
      <c r="B60" s="23">
        <f>B16-B58</f>
        <v>0</v>
      </c>
      <c r="C60" s="23">
        <f>C16-C58</f>
        <v>0</v>
      </c>
      <c r="D60" s="325" t="e">
        <f>(B60-C60)/B60</f>
        <v>#DIV/0!</v>
      </c>
      <c r="E60" s="18"/>
      <c r="F60" s="18"/>
      <c r="G60" s="18"/>
      <c r="H60" s="18"/>
      <c r="I60" s="18"/>
      <c r="J60" s="18"/>
      <c r="K60" s="18"/>
      <c r="L60" s="18"/>
      <c r="M60" s="18"/>
      <c r="N60" s="18"/>
      <c r="O60" s="18"/>
      <c r="P60" s="18"/>
      <c r="Q60" s="317"/>
    </row>
    <row r="61" spans="1:17" ht="11.25" customHeight="1" x14ac:dyDescent="0.3">
      <c r="A61" s="294"/>
      <c r="B61" s="24"/>
      <c r="C61" s="24"/>
      <c r="D61" s="24"/>
      <c r="E61" s="280"/>
      <c r="F61" s="24"/>
      <c r="G61" s="24"/>
      <c r="H61" s="24"/>
      <c r="I61" s="24"/>
      <c r="J61" s="24"/>
      <c r="K61" s="24"/>
      <c r="L61" s="24"/>
      <c r="M61" s="24"/>
      <c r="N61" s="24"/>
      <c r="O61" s="24"/>
      <c r="P61" s="24"/>
      <c r="Q61" s="318"/>
    </row>
    <row r="62" spans="1:17" ht="15" customHeight="1" x14ac:dyDescent="0.3">
      <c r="A62" s="373" t="s">
        <v>640</v>
      </c>
      <c r="B62" s="374"/>
      <c r="C62" s="374"/>
      <c r="D62" s="374"/>
      <c r="E62" s="375"/>
      <c r="F62" s="374"/>
      <c r="G62" s="374"/>
      <c r="H62" s="374"/>
      <c r="I62" s="374"/>
      <c r="J62" s="374"/>
      <c r="K62" s="374"/>
      <c r="L62" s="374"/>
      <c r="M62" s="374"/>
      <c r="N62" s="374"/>
      <c r="O62" s="374"/>
      <c r="P62" s="374"/>
      <c r="Q62" s="376"/>
    </row>
    <row r="63" spans="1:17" ht="15" customHeight="1" x14ac:dyDescent="0.3">
      <c r="A63" s="377" t="s">
        <v>641</v>
      </c>
      <c r="B63" s="378"/>
      <c r="C63" s="379"/>
      <c r="D63" s="379"/>
      <c r="E63" s="380"/>
      <c r="F63" s="379"/>
      <c r="G63" s="381" t="s">
        <v>642</v>
      </c>
      <c r="H63" s="379"/>
      <c r="I63" s="379"/>
      <c r="J63" s="379"/>
      <c r="K63" s="379"/>
      <c r="L63" s="379"/>
      <c r="M63" s="379"/>
      <c r="N63" s="379"/>
      <c r="O63" s="379"/>
      <c r="P63" s="379"/>
      <c r="Q63" s="382"/>
    </row>
    <row r="64" spans="1:17" ht="21" customHeight="1" x14ac:dyDescent="0.3">
      <c r="A64" s="383" t="s">
        <v>643</v>
      </c>
      <c r="B64" s="378"/>
      <c r="C64" s="384"/>
      <c r="D64" s="384"/>
      <c r="E64" s="385"/>
      <c r="F64" s="384"/>
      <c r="G64" s="386" t="s">
        <v>644</v>
      </c>
      <c r="H64" s="384"/>
      <c r="I64" s="384"/>
      <c r="J64" s="384"/>
      <c r="K64" s="384"/>
      <c r="L64" s="384"/>
      <c r="M64" s="384"/>
      <c r="N64" s="384"/>
      <c r="O64" s="384"/>
      <c r="P64" s="384"/>
      <c r="Q64" s="387"/>
    </row>
    <row r="65" spans="1:17" ht="23.25" customHeight="1" x14ac:dyDescent="0.3">
      <c r="A65" s="383" t="s">
        <v>645</v>
      </c>
      <c r="B65" s="378"/>
      <c r="C65" s="384"/>
      <c r="D65" s="384"/>
      <c r="E65" s="385"/>
      <c r="F65" s="384"/>
      <c r="G65" s="386" t="s">
        <v>646</v>
      </c>
      <c r="H65" s="384"/>
      <c r="I65" s="384"/>
      <c r="J65" s="384"/>
      <c r="K65" s="384"/>
      <c r="L65" s="384"/>
      <c r="M65" s="384"/>
      <c r="N65" s="384"/>
      <c r="O65" s="384"/>
      <c r="P65" s="384"/>
      <c r="Q65" s="387"/>
    </row>
    <row r="66" spans="1:17" ht="24" customHeight="1" x14ac:dyDescent="0.3">
      <c r="A66" s="383" t="s">
        <v>647</v>
      </c>
      <c r="B66" s="378"/>
      <c r="C66" s="384"/>
      <c r="D66" s="384"/>
      <c r="E66" s="388"/>
      <c r="F66" s="389"/>
      <c r="G66" s="390" t="s">
        <v>648</v>
      </c>
      <c r="H66" s="389"/>
      <c r="I66" s="389"/>
      <c r="J66" s="389"/>
      <c r="K66" s="389"/>
      <c r="L66" s="389"/>
      <c r="M66" s="389"/>
      <c r="N66" s="389"/>
      <c r="O66" s="389"/>
      <c r="P66" s="389"/>
      <c r="Q66" s="391"/>
    </row>
    <row r="67" spans="1:17" ht="18" customHeight="1" thickBot="1" x14ac:dyDescent="0.35">
      <c r="A67" s="392"/>
      <c r="B67" s="393"/>
      <c r="C67" s="394"/>
      <c r="D67" s="394"/>
      <c r="E67" s="394"/>
      <c r="F67" s="394"/>
      <c r="G67" s="394"/>
      <c r="H67" s="394"/>
      <c r="I67" s="394"/>
      <c r="J67" s="394"/>
      <c r="K67" s="394"/>
      <c r="L67" s="394"/>
      <c r="M67" s="394"/>
      <c r="N67" s="394"/>
      <c r="O67" s="394"/>
      <c r="P67" s="394"/>
      <c r="Q67" s="395"/>
    </row>
    <row r="68" spans="1:17" ht="18" customHeight="1" x14ac:dyDescent="0.3">
      <c r="A68" s="15"/>
      <c r="B68" s="16"/>
      <c r="C68" s="16"/>
      <c r="D68" s="16"/>
      <c r="E68" s="16"/>
      <c r="F68" s="16"/>
      <c r="G68" s="16"/>
      <c r="H68" s="16"/>
      <c r="I68" s="16"/>
      <c r="J68" s="16"/>
      <c r="K68" s="16"/>
      <c r="L68" s="16"/>
      <c r="M68" s="16"/>
      <c r="N68" s="16"/>
      <c r="O68" s="16"/>
      <c r="P68" s="16"/>
      <c r="Q68" s="16"/>
    </row>
    <row r="69" spans="1:17" ht="15" customHeight="1" x14ac:dyDescent="0.3">
      <c r="A69" s="10"/>
      <c r="B69" s="10"/>
      <c r="C69" s="11"/>
      <c r="D69" s="11"/>
      <c r="E69" s="11"/>
      <c r="F69" s="11"/>
      <c r="G69" s="11"/>
      <c r="H69" s="11"/>
      <c r="I69" s="11"/>
      <c r="J69" s="11"/>
      <c r="K69" s="11"/>
      <c r="L69" s="11"/>
      <c r="M69" s="11"/>
      <c r="N69" s="11"/>
      <c r="O69" s="11"/>
      <c r="P69" s="11"/>
      <c r="Q69" s="11"/>
    </row>
    <row r="70" spans="1:17" ht="15" customHeight="1" x14ac:dyDescent="0.3">
      <c r="A70" s="10"/>
      <c r="B70" s="10"/>
      <c r="C70" s="10"/>
      <c r="D70" s="10"/>
      <c r="E70" s="10"/>
      <c r="F70" s="10"/>
      <c r="G70" s="10"/>
      <c r="H70" s="10"/>
      <c r="I70" s="10"/>
      <c r="J70" s="10"/>
      <c r="K70" s="10"/>
      <c r="L70" s="10"/>
      <c r="M70" s="10"/>
      <c r="N70" s="10"/>
      <c r="O70" s="10"/>
      <c r="P70" s="10"/>
      <c r="Q70" s="10"/>
    </row>
    <row r="71" spans="1:17" x14ac:dyDescent="0.3">
      <c r="A71" s="10"/>
      <c r="B71" s="10"/>
      <c r="C71" s="10"/>
      <c r="D71" s="10"/>
      <c r="E71" s="10"/>
      <c r="F71" s="10"/>
      <c r="G71" s="10"/>
      <c r="H71" s="10"/>
      <c r="I71" s="10"/>
      <c r="J71" s="10"/>
      <c r="K71" s="10"/>
      <c r="L71" s="10"/>
      <c r="M71" s="10"/>
      <c r="N71" s="10"/>
      <c r="O71" s="10"/>
      <c r="P71" s="10"/>
      <c r="Q71" s="10"/>
    </row>
    <row r="72" spans="1:17" x14ac:dyDescent="0.3">
      <c r="A72" s="10"/>
      <c r="B72" s="10"/>
      <c r="C72" s="10"/>
      <c r="D72" s="10"/>
      <c r="E72" s="10"/>
      <c r="F72" s="10"/>
      <c r="G72" s="10"/>
      <c r="H72" s="10"/>
      <c r="I72" s="10"/>
      <c r="J72" s="10"/>
      <c r="K72" s="10"/>
      <c r="L72" s="10"/>
      <c r="M72" s="10"/>
      <c r="N72" s="10"/>
      <c r="O72" s="10"/>
      <c r="P72" s="10"/>
      <c r="Q72" s="10"/>
    </row>
  </sheetData>
  <sheetProtection password="CC72" sheet="1" objects="1" scenarios="1"/>
  <customSheetViews>
    <customSheetView guid="{200701E8-D81B-4FA5-B63D-9533A82C5F1B}">
      <selection activeCell="P22" sqref="P22"/>
      <pageMargins left="0.7" right="0.7" top="0.75" bottom="0.75" header="0.3" footer="0.3"/>
    </customSheetView>
  </customSheetViews>
  <mergeCells count="42">
    <mergeCell ref="E58:Q58"/>
    <mergeCell ref="D3:Q3"/>
    <mergeCell ref="A5:B6"/>
    <mergeCell ref="C5:F6"/>
    <mergeCell ref="M5:O6"/>
    <mergeCell ref="E19:Q19"/>
    <mergeCell ref="E9:P9"/>
    <mergeCell ref="E11:Q11"/>
    <mergeCell ref="E12:Q12"/>
    <mergeCell ref="E13:Q13"/>
    <mergeCell ref="E14:Q14"/>
    <mergeCell ref="E15:Q15"/>
    <mergeCell ref="E20:Q20"/>
    <mergeCell ref="E21:Q21"/>
    <mergeCell ref="E22:Q22"/>
    <mergeCell ref="E23:Q23"/>
    <mergeCell ref="E32:Q32"/>
    <mergeCell ref="E33:Q33"/>
    <mergeCell ref="E34:Q34"/>
    <mergeCell ref="E35:Q35"/>
    <mergeCell ref="E37:Q37"/>
    <mergeCell ref="E26:Q26"/>
    <mergeCell ref="E27:Q27"/>
    <mergeCell ref="E28:Q28"/>
    <mergeCell ref="E29:Q29"/>
    <mergeCell ref="E31:Q31"/>
    <mergeCell ref="E10:Q10"/>
    <mergeCell ref="E54:P54"/>
    <mergeCell ref="E39:Q39"/>
    <mergeCell ref="E40:Q40"/>
    <mergeCell ref="E41:Q41"/>
    <mergeCell ref="E43:Q43"/>
    <mergeCell ref="E44:Q44"/>
    <mergeCell ref="E45:Q45"/>
    <mergeCell ref="E46:Q46"/>
    <mergeCell ref="E47:Q47"/>
    <mergeCell ref="E49:Q49"/>
    <mergeCell ref="E51:Q51"/>
    <mergeCell ref="E53:Q53"/>
    <mergeCell ref="E16:Q16"/>
    <mergeCell ref="E38:Q38"/>
    <mergeCell ref="E25:Q25"/>
  </mergeCells>
  <conditionalFormatting sqref="D17:P18 E11 D16:E16 D19:D25 D31 D37 D43 D51:D54 D55:Q57 D12:D15 D59:Q60">
    <cfRule type="containsErrors" dxfId="179" priority="60" stopIfTrue="1">
      <formula>ISERROR(D11)</formula>
    </cfRule>
  </conditionalFormatting>
  <conditionalFormatting sqref="E25">
    <cfRule type="containsErrors" dxfId="178" priority="58" stopIfTrue="1">
      <formula>ISERROR(E25)</formula>
    </cfRule>
  </conditionalFormatting>
  <conditionalFormatting sqref="E19 E21:E22">
    <cfRule type="containsErrors" dxfId="177" priority="59" stopIfTrue="1">
      <formula>ISERROR(E19)</formula>
    </cfRule>
  </conditionalFormatting>
  <conditionalFormatting sqref="E43">
    <cfRule type="containsErrors" dxfId="176" priority="56" stopIfTrue="1">
      <formula>ISERROR(E43)</formula>
    </cfRule>
  </conditionalFormatting>
  <conditionalFormatting sqref="E37">
    <cfRule type="containsErrors" dxfId="175" priority="57" stopIfTrue="1">
      <formula>ISERROR(E37)</formula>
    </cfRule>
  </conditionalFormatting>
  <conditionalFormatting sqref="E26">
    <cfRule type="containsErrors" dxfId="174" priority="42" stopIfTrue="1">
      <formula>ISERROR(E26)</formula>
    </cfRule>
  </conditionalFormatting>
  <conditionalFormatting sqref="E51:E52">
    <cfRule type="containsErrors" dxfId="173" priority="55" stopIfTrue="1">
      <formula>ISERROR(E51)</formula>
    </cfRule>
  </conditionalFormatting>
  <conditionalFormatting sqref="E53">
    <cfRule type="containsErrors" dxfId="172" priority="54" stopIfTrue="1">
      <formula>ISERROR(E53)</formula>
    </cfRule>
  </conditionalFormatting>
  <conditionalFormatting sqref="E54">
    <cfRule type="containsErrors" dxfId="171" priority="53" stopIfTrue="1">
      <formula>ISERROR(E54)</formula>
    </cfRule>
  </conditionalFormatting>
  <conditionalFormatting sqref="E31">
    <cfRule type="containsErrors" dxfId="170" priority="50" stopIfTrue="1">
      <formula>ISERROR(E31)</formula>
    </cfRule>
  </conditionalFormatting>
  <conditionalFormatting sqref="E13">
    <cfRule type="containsErrors" dxfId="169" priority="51" stopIfTrue="1">
      <formula>ISERROR(E13)</formula>
    </cfRule>
  </conditionalFormatting>
  <conditionalFormatting sqref="E14">
    <cfRule type="containsErrors" dxfId="168" priority="52" stopIfTrue="1">
      <formula>ISERROR(E14)</formula>
    </cfRule>
  </conditionalFormatting>
  <conditionalFormatting sqref="D30">
    <cfRule type="containsErrors" dxfId="167" priority="49" stopIfTrue="1">
      <formula>ISERROR(D30)</formula>
    </cfRule>
  </conditionalFormatting>
  <conditionalFormatting sqref="E28">
    <cfRule type="containsErrors" dxfId="166" priority="40" stopIfTrue="1">
      <formula>ISERROR(E28)</formula>
    </cfRule>
  </conditionalFormatting>
  <conditionalFormatting sqref="E29:E30">
    <cfRule type="containsErrors" dxfId="165" priority="39" stopIfTrue="1">
      <formula>ISERROR(E29)</formula>
    </cfRule>
  </conditionalFormatting>
  <conditionalFormatting sqref="E35">
    <cfRule type="containsErrors" dxfId="164" priority="48" stopIfTrue="1">
      <formula>ISERROR(E35)</formula>
    </cfRule>
  </conditionalFormatting>
  <conditionalFormatting sqref="D42">
    <cfRule type="containsErrors" dxfId="163" priority="47" stopIfTrue="1">
      <formula>ISERROR(D42)</formula>
    </cfRule>
  </conditionalFormatting>
  <conditionalFormatting sqref="E38">
    <cfRule type="containsErrors" dxfId="162" priority="46" stopIfTrue="1">
      <formula>ISERROR(E38)</formula>
    </cfRule>
  </conditionalFormatting>
  <conditionalFormatting sqref="D50">
    <cfRule type="containsErrors" dxfId="161" priority="45" stopIfTrue="1">
      <formula>ISERROR(D50)</formula>
    </cfRule>
  </conditionalFormatting>
  <conditionalFormatting sqref="E44">
    <cfRule type="containsErrors" dxfId="160" priority="44" stopIfTrue="1">
      <formula>ISERROR(E44)</formula>
    </cfRule>
  </conditionalFormatting>
  <conditionalFormatting sqref="E23:E24">
    <cfRule type="containsErrors" dxfId="159" priority="43" stopIfTrue="1">
      <formula>ISERROR(E23)</formula>
    </cfRule>
  </conditionalFormatting>
  <conditionalFormatting sqref="E27">
    <cfRule type="containsErrors" dxfId="158" priority="41" stopIfTrue="1">
      <formula>ISERROR(E27)</formula>
    </cfRule>
  </conditionalFormatting>
  <conditionalFormatting sqref="E32">
    <cfRule type="containsErrors" dxfId="157" priority="38" stopIfTrue="1">
      <formula>ISERROR(E32)</formula>
    </cfRule>
  </conditionalFormatting>
  <conditionalFormatting sqref="E33">
    <cfRule type="containsErrors" dxfId="156" priority="37" stopIfTrue="1">
      <formula>ISERROR(E33)</formula>
    </cfRule>
  </conditionalFormatting>
  <conditionalFormatting sqref="E34">
    <cfRule type="containsErrors" dxfId="155" priority="36" stopIfTrue="1">
      <formula>ISERROR(E34)</formula>
    </cfRule>
  </conditionalFormatting>
  <conditionalFormatting sqref="E39">
    <cfRule type="containsErrors" dxfId="154" priority="35" stopIfTrue="1">
      <formula>ISERROR(E39)</formula>
    </cfRule>
  </conditionalFormatting>
  <conditionalFormatting sqref="E41:E42">
    <cfRule type="containsErrors" dxfId="153" priority="34" stopIfTrue="1">
      <formula>ISERROR(E41)</formula>
    </cfRule>
  </conditionalFormatting>
  <conditionalFormatting sqref="E40">
    <cfRule type="containsErrors" dxfId="152" priority="33" stopIfTrue="1">
      <formula>ISERROR(E40)</formula>
    </cfRule>
  </conditionalFormatting>
  <conditionalFormatting sqref="E45">
    <cfRule type="containsErrors" dxfId="151" priority="32" stopIfTrue="1">
      <formula>ISERROR(E45)</formula>
    </cfRule>
  </conditionalFormatting>
  <conditionalFormatting sqref="E46">
    <cfRule type="containsErrors" dxfId="150" priority="31" stopIfTrue="1">
      <formula>ISERROR(E46)</formula>
    </cfRule>
  </conditionalFormatting>
  <conditionalFormatting sqref="E47 E50">
    <cfRule type="containsErrors" dxfId="149" priority="30" stopIfTrue="1">
      <formula>ISERROR(E47)</formula>
    </cfRule>
  </conditionalFormatting>
  <conditionalFormatting sqref="Q17:Q18">
    <cfRule type="containsErrors" dxfId="148" priority="29" stopIfTrue="1">
      <formula>ISERROR(Q17)</formula>
    </cfRule>
  </conditionalFormatting>
  <conditionalFormatting sqref="E12">
    <cfRule type="containsErrors" dxfId="147" priority="28" stopIfTrue="1">
      <formula>ISERROR(E12)</formula>
    </cfRule>
  </conditionalFormatting>
  <conditionalFormatting sqref="D36">
    <cfRule type="containsErrors" dxfId="146" priority="27" stopIfTrue="1">
      <formula>ISERROR(D36)</formula>
    </cfRule>
  </conditionalFormatting>
  <conditionalFormatting sqref="E36">
    <cfRule type="containsErrors" dxfId="145" priority="26" stopIfTrue="1">
      <formula>ISERROR(E36)</formula>
    </cfRule>
  </conditionalFormatting>
  <conditionalFormatting sqref="D29">
    <cfRule type="containsErrors" dxfId="144" priority="19" stopIfTrue="1">
      <formula>ISERROR(D29)</formula>
    </cfRule>
  </conditionalFormatting>
  <conditionalFormatting sqref="E49">
    <cfRule type="containsErrors" dxfId="143" priority="25" stopIfTrue="1">
      <formula>ISERROR(E49)</formula>
    </cfRule>
  </conditionalFormatting>
  <conditionalFormatting sqref="D48">
    <cfRule type="containsErrors" dxfId="142" priority="24" stopIfTrue="1">
      <formula>ISERROR(D48)</formula>
    </cfRule>
  </conditionalFormatting>
  <conditionalFormatting sqref="E48">
    <cfRule type="containsErrors" dxfId="141" priority="23" stopIfTrue="1">
      <formula>ISERROR(E48)</formula>
    </cfRule>
  </conditionalFormatting>
  <conditionalFormatting sqref="D27">
    <cfRule type="containsErrors" dxfId="140" priority="22" stopIfTrue="1">
      <formula>ISERROR(D27)</formula>
    </cfRule>
  </conditionalFormatting>
  <conditionalFormatting sqref="D28">
    <cfRule type="containsErrors" dxfId="139" priority="21" stopIfTrue="1">
      <formula>ISERROR(D28)</formula>
    </cfRule>
  </conditionalFormatting>
  <conditionalFormatting sqref="D26">
    <cfRule type="containsErrors" dxfId="138" priority="20" stopIfTrue="1">
      <formula>ISERROR(D26)</formula>
    </cfRule>
  </conditionalFormatting>
  <conditionalFormatting sqref="D32">
    <cfRule type="containsErrors" dxfId="137" priority="18" stopIfTrue="1">
      <formula>ISERROR(D32)</formula>
    </cfRule>
  </conditionalFormatting>
  <conditionalFormatting sqref="D33">
    <cfRule type="containsErrors" dxfId="136" priority="17" stopIfTrue="1">
      <formula>ISERROR(D33)</formula>
    </cfRule>
  </conditionalFormatting>
  <conditionalFormatting sqref="D34">
    <cfRule type="containsErrors" dxfId="135" priority="16" stopIfTrue="1">
      <formula>ISERROR(D34)</formula>
    </cfRule>
  </conditionalFormatting>
  <conditionalFormatting sqref="D35">
    <cfRule type="containsErrors" dxfId="134" priority="15" stopIfTrue="1">
      <formula>ISERROR(D35)</formula>
    </cfRule>
  </conditionalFormatting>
  <conditionalFormatting sqref="D41">
    <cfRule type="containsErrors" dxfId="133" priority="14" stopIfTrue="1">
      <formula>ISERROR(D41)</formula>
    </cfRule>
  </conditionalFormatting>
  <conditionalFormatting sqref="D47">
    <cfRule type="containsErrors" dxfId="132" priority="13" stopIfTrue="1">
      <formula>ISERROR(D47)</formula>
    </cfRule>
  </conditionalFormatting>
  <conditionalFormatting sqref="D49">
    <cfRule type="containsErrors" dxfId="131" priority="12" stopIfTrue="1">
      <formula>ISERROR(D49)</formula>
    </cfRule>
  </conditionalFormatting>
  <conditionalFormatting sqref="D46">
    <cfRule type="containsErrors" dxfId="130" priority="11" stopIfTrue="1">
      <formula>ISERROR(D46)</formula>
    </cfRule>
  </conditionalFormatting>
  <conditionalFormatting sqref="D45">
    <cfRule type="containsErrors" dxfId="129" priority="10" stopIfTrue="1">
      <formula>ISERROR(D45)</formula>
    </cfRule>
  </conditionalFormatting>
  <conditionalFormatting sqref="D40">
    <cfRule type="containsErrors" dxfId="128" priority="9" stopIfTrue="1">
      <formula>ISERROR(D40)</formula>
    </cfRule>
  </conditionalFormatting>
  <conditionalFormatting sqref="D39">
    <cfRule type="containsErrors" dxfId="127" priority="8" stopIfTrue="1">
      <formula>ISERROR(D39)</formula>
    </cfRule>
  </conditionalFormatting>
  <conditionalFormatting sqref="D44">
    <cfRule type="containsErrors" dxfId="126" priority="7" stopIfTrue="1">
      <formula>ISERROR(D44)</formula>
    </cfRule>
  </conditionalFormatting>
  <conditionalFormatting sqref="D38">
    <cfRule type="containsErrors" dxfId="125" priority="6" stopIfTrue="1">
      <formula>ISERROR(D38)</formula>
    </cfRule>
  </conditionalFormatting>
  <conditionalFormatting sqref="D11">
    <cfRule type="containsErrors" dxfId="124" priority="5" stopIfTrue="1">
      <formula>ISERROR(D11)</formula>
    </cfRule>
  </conditionalFormatting>
  <conditionalFormatting sqref="D58">
    <cfRule type="containsErrors" dxfId="123" priority="4" stopIfTrue="1">
      <formula>ISERROR(D58)</formula>
    </cfRule>
  </conditionalFormatting>
  <conditionalFormatting sqref="E58">
    <cfRule type="containsErrors" dxfId="122" priority="3" stopIfTrue="1">
      <formula>ISERROR(E58)</formula>
    </cfRule>
  </conditionalFormatting>
  <conditionalFormatting sqref="E10">
    <cfRule type="containsErrors" dxfId="121" priority="2" stopIfTrue="1">
      <formula>ISERROR(E10)</formula>
    </cfRule>
  </conditionalFormatting>
  <conditionalFormatting sqref="D10">
    <cfRule type="containsErrors" dxfId="120" priority="1" stopIfTrue="1">
      <formula>ISERROR(D10)</formula>
    </cfRule>
  </conditionalFormatting>
  <dataValidations count="2">
    <dataValidation allowBlank="1" showInputMessage="1" showErrorMessage="1" prompt="Aucune explication nécessaire" sqref="E53:Q53"/>
    <dataValidation allowBlank="1" showInputMessage="1" showErrorMessage="1" prompt="Explication des écarts pour toute l'année" sqref="E49:Q49 E51:Q51"/>
  </dataValidations>
  <pageMargins left="0.24" right="0.33" top="0.31" bottom="0.27" header="0.3" footer="0.3"/>
  <pageSetup paperSize="9" scale="73" orientation="landscape" r:id="rId1"/>
  <rowBreaks count="1" manualBreakCount="1">
    <brk id="3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0093"/>
  </sheetPr>
  <dimension ref="A1:U72"/>
  <sheetViews>
    <sheetView showGridLines="0" view="pageBreakPreview" topLeftCell="A38" zoomScale="86" zoomScaleNormal="100" zoomScaleSheetLayoutView="86" workbookViewId="0">
      <selection activeCell="B40" sqref="B40"/>
    </sheetView>
  </sheetViews>
  <sheetFormatPr defaultColWidth="8" defaultRowHeight="13" outlineLevelRow="1" x14ac:dyDescent="0.3"/>
  <cols>
    <col min="1" max="1" width="15.81640625" style="9" customWidth="1"/>
    <col min="2" max="2" width="13.81640625" style="9" customWidth="1"/>
    <col min="3" max="3" width="14.54296875" style="9" customWidth="1"/>
    <col min="4" max="15" width="7.26953125" style="25" customWidth="1"/>
    <col min="16" max="16" width="22.453125" style="25" customWidth="1"/>
    <col min="17" max="17" width="31" style="25" customWidth="1"/>
    <col min="18" max="16384" width="8" style="9"/>
  </cols>
  <sheetData>
    <row r="1" spans="1:21" ht="21" customHeight="1" x14ac:dyDescent="0.3">
      <c r="A1" s="281" t="s">
        <v>650</v>
      </c>
      <c r="B1" s="282"/>
      <c r="C1" s="282" t="s">
        <v>651</v>
      </c>
      <c r="D1" s="283"/>
      <c r="E1" s="282">
        <f>'Concept du projet'!B1</f>
        <v>0</v>
      </c>
      <c r="F1" s="282"/>
      <c r="G1" s="282"/>
      <c r="H1" s="282"/>
      <c r="I1" s="282"/>
      <c r="J1" s="282"/>
      <c r="K1" s="397"/>
      <c r="L1" s="398" t="s">
        <v>652</v>
      </c>
      <c r="M1" s="282"/>
      <c r="N1" s="399">
        <f>'Concept du projet'!E3</f>
        <v>0</v>
      </c>
      <c r="O1" s="282"/>
      <c r="P1" s="282"/>
      <c r="Q1" s="284"/>
      <c r="R1" s="10"/>
      <c r="U1" s="25"/>
    </row>
    <row r="2" spans="1:21" ht="9" customHeight="1" x14ac:dyDescent="0.3">
      <c r="A2" s="285"/>
      <c r="B2" s="10"/>
      <c r="C2" s="11"/>
      <c r="D2" s="11"/>
      <c r="E2" s="11"/>
      <c r="F2" s="11"/>
      <c r="G2" s="11"/>
      <c r="H2" s="11"/>
      <c r="I2" s="11"/>
      <c r="J2" s="11"/>
      <c r="K2" s="11"/>
      <c r="L2" s="11"/>
      <c r="M2" s="40"/>
      <c r="N2" s="40"/>
      <c r="O2" s="40"/>
      <c r="P2" s="40"/>
      <c r="Q2" s="286"/>
      <c r="U2" s="25"/>
    </row>
    <row r="3" spans="1:21" ht="22.5" customHeight="1" x14ac:dyDescent="0.3">
      <c r="A3" s="287" t="s">
        <v>653</v>
      </c>
      <c r="B3" s="400">
        <f>'Concept du projet'!B3</f>
        <v>0</v>
      </c>
      <c r="C3" s="12" t="s">
        <v>654</v>
      </c>
      <c r="D3" s="786">
        <f>'Concept du projet'!E1</f>
        <v>0</v>
      </c>
      <c r="E3" s="786"/>
      <c r="F3" s="786"/>
      <c r="G3" s="786"/>
      <c r="H3" s="786"/>
      <c r="I3" s="786"/>
      <c r="J3" s="786"/>
      <c r="K3" s="786"/>
      <c r="L3" s="786"/>
      <c r="M3" s="786"/>
      <c r="N3" s="786"/>
      <c r="O3" s="786"/>
      <c r="P3" s="786"/>
      <c r="Q3" s="787"/>
      <c r="U3" s="25"/>
    </row>
    <row r="4" spans="1:21" ht="14" x14ac:dyDescent="0.3">
      <c r="A4" s="289"/>
      <c r="B4" s="155"/>
      <c r="C4" s="156"/>
      <c r="D4" s="157"/>
      <c r="E4" s="157"/>
      <c r="F4" s="157"/>
      <c r="G4" s="157"/>
      <c r="H4" s="157"/>
      <c r="I4" s="157"/>
      <c r="J4" s="157"/>
      <c r="K4" s="157"/>
      <c r="L4" s="157"/>
      <c r="M4" s="157"/>
      <c r="N4" s="157"/>
      <c r="O4" s="157"/>
      <c r="P4" s="157"/>
      <c r="Q4" s="290"/>
    </row>
    <row r="5" spans="1:21" ht="9" customHeight="1" x14ac:dyDescent="0.3">
      <c r="A5" s="794" t="s">
        <v>655</v>
      </c>
      <c r="B5" s="795"/>
      <c r="C5" s="788"/>
      <c r="D5" s="789"/>
      <c r="E5" s="789"/>
      <c r="F5" s="790"/>
      <c r="G5" s="13"/>
      <c r="H5" s="13"/>
      <c r="I5" s="13"/>
      <c r="J5" s="13"/>
      <c r="K5" s="13" t="s">
        <v>656</v>
      </c>
      <c r="L5" s="13"/>
      <c r="M5" s="788"/>
      <c r="N5" s="789"/>
      <c r="O5" s="790"/>
      <c r="P5" s="13"/>
      <c r="Q5" s="288"/>
    </row>
    <row r="6" spans="1:21" ht="14.25" customHeight="1" x14ac:dyDescent="0.3">
      <c r="A6" s="796"/>
      <c r="B6" s="797"/>
      <c r="C6" s="791"/>
      <c r="D6" s="792"/>
      <c r="E6" s="792"/>
      <c r="F6" s="793"/>
      <c r="G6" s="14"/>
      <c r="H6" s="14"/>
      <c r="I6" s="14"/>
      <c r="J6" s="14"/>
      <c r="K6" s="14"/>
      <c r="L6" s="14"/>
      <c r="M6" s="791"/>
      <c r="N6" s="792"/>
      <c r="O6" s="793"/>
      <c r="P6" s="14"/>
      <c r="Q6" s="291"/>
    </row>
    <row r="7" spans="1:21" ht="9" customHeight="1" x14ac:dyDescent="0.3">
      <c r="A7" s="292"/>
      <c r="B7" s="10"/>
      <c r="C7" s="10"/>
      <c r="D7" s="10"/>
      <c r="E7" s="10"/>
      <c r="F7" s="10"/>
      <c r="G7" s="10"/>
      <c r="H7" s="10"/>
      <c r="I7" s="10"/>
      <c r="J7" s="10"/>
      <c r="K7" s="10"/>
      <c r="L7" s="10"/>
      <c r="M7" s="10"/>
      <c r="N7" s="10"/>
      <c r="O7" s="10"/>
      <c r="P7" s="10"/>
      <c r="Q7" s="293"/>
    </row>
    <row r="8" spans="1:21" ht="4.5" customHeight="1" x14ac:dyDescent="0.3">
      <c r="A8" s="294"/>
      <c r="B8" s="16"/>
      <c r="C8" s="16"/>
      <c r="D8" s="16"/>
      <c r="E8" s="16"/>
      <c r="F8" s="16"/>
      <c r="G8" s="16"/>
      <c r="H8" s="16"/>
      <c r="I8" s="16"/>
      <c r="J8" s="16"/>
      <c r="K8" s="16"/>
      <c r="L8" s="16"/>
      <c r="M8" s="16"/>
      <c r="N8" s="16"/>
      <c r="O8" s="16"/>
      <c r="P8" s="257"/>
      <c r="Q8" s="295"/>
    </row>
    <row r="9" spans="1:21" ht="17.5" x14ac:dyDescent="0.3">
      <c r="A9" s="319" t="s">
        <v>657</v>
      </c>
      <c r="B9" s="17" t="s">
        <v>658</v>
      </c>
      <c r="C9" s="17" t="s">
        <v>659</v>
      </c>
      <c r="D9" s="41" t="s">
        <v>660</v>
      </c>
      <c r="E9" s="798" t="s">
        <v>661</v>
      </c>
      <c r="F9" s="799"/>
      <c r="G9" s="799"/>
      <c r="H9" s="799"/>
      <c r="I9" s="799"/>
      <c r="J9" s="799"/>
      <c r="K9" s="799"/>
      <c r="L9" s="799"/>
      <c r="M9" s="799"/>
      <c r="N9" s="799"/>
      <c r="O9" s="799"/>
      <c r="P9" s="799"/>
      <c r="Q9" s="296"/>
    </row>
    <row r="10" spans="1:21" x14ac:dyDescent="0.3">
      <c r="A10" s="297" t="s">
        <v>662</v>
      </c>
      <c r="B10" s="26">
        <f>'Concept du projet'!H23</f>
        <v>0</v>
      </c>
      <c r="C10" s="33">
        <f>'Résultat '!U278</f>
        <v>0</v>
      </c>
      <c r="D10" s="649"/>
      <c r="E10" s="742"/>
      <c r="F10" s="743"/>
      <c r="G10" s="743"/>
      <c r="H10" s="743"/>
      <c r="I10" s="743"/>
      <c r="J10" s="743"/>
      <c r="K10" s="743"/>
      <c r="L10" s="743"/>
      <c r="M10" s="743"/>
      <c r="N10" s="743"/>
      <c r="O10" s="743"/>
      <c r="P10" s="743"/>
      <c r="Q10" s="744"/>
    </row>
    <row r="11" spans="1:21" ht="15" customHeight="1" outlineLevel="1" x14ac:dyDescent="0.3">
      <c r="A11" s="298" t="s">
        <v>663</v>
      </c>
      <c r="B11" s="27">
        <f>'Concept du projet'!H24</f>
        <v>0</v>
      </c>
      <c r="C11" s="34">
        <f>'Résultat '!U274</f>
        <v>0</v>
      </c>
      <c r="D11" s="261" t="e">
        <f>(B11-C11)/B11</f>
        <v>#DIV/0!</v>
      </c>
      <c r="E11" s="766"/>
      <c r="F11" s="767"/>
      <c r="G11" s="767"/>
      <c r="H11" s="767"/>
      <c r="I11" s="767"/>
      <c r="J11" s="767"/>
      <c r="K11" s="767"/>
      <c r="L11" s="767"/>
      <c r="M11" s="767"/>
      <c r="N11" s="767"/>
      <c r="O11" s="767"/>
      <c r="P11" s="767"/>
      <c r="Q11" s="768"/>
    </row>
    <row r="12" spans="1:21" ht="15" customHeight="1" outlineLevel="1" x14ac:dyDescent="0.3">
      <c r="A12" s="298" t="s">
        <v>664</v>
      </c>
      <c r="B12" s="27">
        <f>'Concept du projet'!H13+'Concept du projet'!H14+'Concept du projet'!H15+'Concept du projet'!H16+'Concept du projet'!H18+'Concept du projet'!H17+'Concept du projet'!H19</f>
        <v>0</v>
      </c>
      <c r="C12" s="27">
        <f>'Résultat '!U273</f>
        <v>0</v>
      </c>
      <c r="D12" s="259" t="e">
        <f>(B12-C12)/B12</f>
        <v>#DIV/0!</v>
      </c>
      <c r="E12" s="751"/>
      <c r="F12" s="752"/>
      <c r="G12" s="752"/>
      <c r="H12" s="752"/>
      <c r="I12" s="752"/>
      <c r="J12" s="752"/>
      <c r="K12" s="752"/>
      <c r="L12" s="752"/>
      <c r="M12" s="752"/>
      <c r="N12" s="752"/>
      <c r="O12" s="752"/>
      <c r="P12" s="752"/>
      <c r="Q12" s="753"/>
    </row>
    <row r="13" spans="1:21" ht="15" customHeight="1" outlineLevel="1" x14ac:dyDescent="0.3">
      <c r="A13" s="298" t="s">
        <v>665</v>
      </c>
      <c r="B13" s="27">
        <f>'Concept du projet'!H20</f>
        <v>0</v>
      </c>
      <c r="C13" s="34">
        <f>'Résultat '!U275</f>
        <v>0</v>
      </c>
      <c r="D13" s="259" t="e">
        <f>(B13-C13)/B13</f>
        <v>#DIV/0!</v>
      </c>
      <c r="E13" s="757"/>
      <c r="F13" s="758"/>
      <c r="G13" s="758"/>
      <c r="H13" s="758"/>
      <c r="I13" s="758"/>
      <c r="J13" s="758"/>
      <c r="K13" s="758"/>
      <c r="L13" s="758"/>
      <c r="M13" s="758"/>
      <c r="N13" s="758"/>
      <c r="O13" s="758"/>
      <c r="P13" s="758"/>
      <c r="Q13" s="759"/>
    </row>
    <row r="14" spans="1:21" ht="15" customHeight="1" outlineLevel="1" x14ac:dyDescent="0.3">
      <c r="A14" s="298" t="s">
        <v>666</v>
      </c>
      <c r="B14" s="27">
        <f>'Concept du projet'!H22</f>
        <v>0</v>
      </c>
      <c r="C14" s="34">
        <f>'Résultat '!U277</f>
        <v>0</v>
      </c>
      <c r="D14" s="259" t="e">
        <f>(B14-C14)/B14</f>
        <v>#DIV/0!</v>
      </c>
      <c r="E14" s="769"/>
      <c r="F14" s="770"/>
      <c r="G14" s="770"/>
      <c r="H14" s="770"/>
      <c r="I14" s="770"/>
      <c r="J14" s="770"/>
      <c r="K14" s="770"/>
      <c r="L14" s="770"/>
      <c r="M14" s="770"/>
      <c r="N14" s="770"/>
      <c r="O14" s="770"/>
      <c r="P14" s="770"/>
      <c r="Q14" s="771"/>
    </row>
    <row r="15" spans="1:21" ht="15" customHeight="1" outlineLevel="1" x14ac:dyDescent="0.3">
      <c r="A15" s="326" t="s">
        <v>667</v>
      </c>
      <c r="B15" s="28">
        <f>'Concept du projet'!H21</f>
        <v>0</v>
      </c>
      <c r="C15" s="35">
        <f>'Résultat '!U276</f>
        <v>0</v>
      </c>
      <c r="D15" s="260" t="e">
        <f>(B15-C15)/B15</f>
        <v>#DIV/0!</v>
      </c>
      <c r="E15" s="772" t="s">
        <v>668</v>
      </c>
      <c r="F15" s="773"/>
      <c r="G15" s="773"/>
      <c r="H15" s="773"/>
      <c r="I15" s="773"/>
      <c r="J15" s="773"/>
      <c r="K15" s="773"/>
      <c r="L15" s="773"/>
      <c r="M15" s="773"/>
      <c r="N15" s="773"/>
      <c r="O15" s="773"/>
      <c r="P15" s="773"/>
      <c r="Q15" s="774"/>
    </row>
    <row r="16" spans="1:21" ht="16.5" customHeight="1" x14ac:dyDescent="0.3">
      <c r="A16" s="652" t="s">
        <v>669</v>
      </c>
      <c r="B16" s="29">
        <f>SUM(B10:B15)</f>
        <v>0</v>
      </c>
      <c r="C16" s="29">
        <f>SUM(C10:C15)</f>
        <v>0</v>
      </c>
      <c r="D16" s="267" t="e">
        <v>#DIV/0!</v>
      </c>
      <c r="E16" s="760"/>
      <c r="F16" s="761"/>
      <c r="G16" s="761"/>
      <c r="H16" s="761"/>
      <c r="I16" s="761"/>
      <c r="J16" s="761"/>
      <c r="K16" s="761"/>
      <c r="L16" s="761"/>
      <c r="M16" s="761"/>
      <c r="N16" s="761"/>
      <c r="O16" s="761"/>
      <c r="P16" s="761"/>
      <c r="Q16" s="775"/>
    </row>
    <row r="17" spans="1:17" s="25" customFormat="1" ht="14.25" customHeight="1" x14ac:dyDescent="0.3">
      <c r="A17" s="299"/>
      <c r="B17" s="19"/>
      <c r="C17" s="19"/>
      <c r="D17" s="43"/>
      <c r="E17" s="273"/>
      <c r="F17" s="273"/>
      <c r="G17" s="273"/>
      <c r="H17" s="273"/>
      <c r="I17" s="273"/>
      <c r="J17" s="273"/>
      <c r="K17" s="273"/>
      <c r="L17" s="273"/>
      <c r="M17" s="273"/>
      <c r="N17" s="273"/>
      <c r="O17" s="273"/>
      <c r="P17" s="273"/>
      <c r="Q17" s="300"/>
    </row>
    <row r="18" spans="1:17" ht="17.5" x14ac:dyDescent="0.35">
      <c r="A18" s="320" t="s">
        <v>670</v>
      </c>
      <c r="B18" s="17" t="s">
        <v>671</v>
      </c>
      <c r="C18" s="17" t="s">
        <v>672</v>
      </c>
      <c r="D18" s="272"/>
      <c r="E18" s="264"/>
      <c r="F18" s="266"/>
      <c r="G18" s="266"/>
      <c r="H18" s="266"/>
      <c r="I18" s="266"/>
      <c r="J18" s="266"/>
      <c r="K18" s="266"/>
      <c r="L18" s="266"/>
      <c r="M18" s="266"/>
      <c r="N18" s="266"/>
      <c r="O18" s="266"/>
      <c r="P18" s="266"/>
      <c r="Q18" s="301"/>
    </row>
    <row r="19" spans="1:17" ht="24" customHeight="1" x14ac:dyDescent="0.3">
      <c r="A19" s="302" t="s">
        <v>673</v>
      </c>
      <c r="B19" s="263">
        <f>SUM(B20:B23)</f>
        <v>0</v>
      </c>
      <c r="C19" s="263">
        <f>SUM(C20:C23)</f>
        <v>0</v>
      </c>
      <c r="D19" s="368" t="e">
        <f>(B19-C19)/B19</f>
        <v>#DIV/0!</v>
      </c>
      <c r="E19" s="760"/>
      <c r="F19" s="761"/>
      <c r="G19" s="761"/>
      <c r="H19" s="761"/>
      <c r="I19" s="761"/>
      <c r="J19" s="761"/>
      <c r="K19" s="761"/>
      <c r="L19" s="761"/>
      <c r="M19" s="761"/>
      <c r="N19" s="761"/>
      <c r="O19" s="761"/>
      <c r="P19" s="761"/>
      <c r="Q19" s="775"/>
    </row>
    <row r="20" spans="1:17" ht="30" customHeight="1" x14ac:dyDescent="0.3">
      <c r="A20" s="304" t="s">
        <v>674</v>
      </c>
      <c r="B20" s="20">
        <f>Budget!U8</f>
        <v>0</v>
      </c>
      <c r="C20" s="36">
        <f>'Résultat '!Q8</f>
        <v>0</v>
      </c>
      <c r="D20" s="369" t="e">
        <f>(B20-C20)/B20</f>
        <v>#DIV/0!</v>
      </c>
      <c r="E20" s="748"/>
      <c r="F20" s="749"/>
      <c r="G20" s="749"/>
      <c r="H20" s="749"/>
      <c r="I20" s="749"/>
      <c r="J20" s="749"/>
      <c r="K20" s="749"/>
      <c r="L20" s="749"/>
      <c r="M20" s="749"/>
      <c r="N20" s="749"/>
      <c r="O20" s="749"/>
      <c r="P20" s="749"/>
      <c r="Q20" s="750"/>
    </row>
    <row r="21" spans="1:17" ht="30" customHeight="1" x14ac:dyDescent="0.3">
      <c r="A21" s="304" t="s">
        <v>675</v>
      </c>
      <c r="B21" s="20">
        <f>Budget!U8</f>
        <v>0</v>
      </c>
      <c r="C21" s="36">
        <f>'Résultat '!R8</f>
        <v>0</v>
      </c>
      <c r="D21" s="370" t="e">
        <f>(B21-C21)/B21</f>
        <v>#DIV/0!</v>
      </c>
      <c r="E21" s="751"/>
      <c r="F21" s="752"/>
      <c r="G21" s="752"/>
      <c r="H21" s="752"/>
      <c r="I21" s="752"/>
      <c r="J21" s="752"/>
      <c r="K21" s="752"/>
      <c r="L21" s="752"/>
      <c r="M21" s="752"/>
      <c r="N21" s="752"/>
      <c r="O21" s="752"/>
      <c r="P21" s="752"/>
      <c r="Q21" s="753"/>
    </row>
    <row r="22" spans="1:17" ht="30.75" customHeight="1" x14ac:dyDescent="0.3">
      <c r="A22" s="304" t="s">
        <v>676</v>
      </c>
      <c r="B22" s="20">
        <f>Budget!U8</f>
        <v>0</v>
      </c>
      <c r="C22" s="36">
        <f>'Résultat '!S8</f>
        <v>0</v>
      </c>
      <c r="D22" s="371" t="e">
        <f>(B22-C22)/B22</f>
        <v>#DIV/0!</v>
      </c>
      <c r="E22" s="751"/>
      <c r="F22" s="752"/>
      <c r="G22" s="752"/>
      <c r="H22" s="752"/>
      <c r="I22" s="752"/>
      <c r="J22" s="752"/>
      <c r="K22" s="752"/>
      <c r="L22" s="752"/>
      <c r="M22" s="752"/>
      <c r="N22" s="752"/>
      <c r="O22" s="752"/>
      <c r="P22" s="752"/>
      <c r="Q22" s="753"/>
    </row>
    <row r="23" spans="1:17" ht="30" customHeight="1" x14ac:dyDescent="0.3">
      <c r="A23" s="305" t="s">
        <v>677</v>
      </c>
      <c r="B23" s="268">
        <f>Budget!U8</f>
        <v>0</v>
      </c>
      <c r="C23" s="37">
        <f>'Résultat '!T8</f>
        <v>0</v>
      </c>
      <c r="D23" s="372" t="e">
        <f>(B23-C23)/B23</f>
        <v>#DIV/0!</v>
      </c>
      <c r="E23" s="754"/>
      <c r="F23" s="755"/>
      <c r="G23" s="755"/>
      <c r="H23" s="755"/>
      <c r="I23" s="755"/>
      <c r="J23" s="755"/>
      <c r="K23" s="755"/>
      <c r="L23" s="755"/>
      <c r="M23" s="755"/>
      <c r="N23" s="755"/>
      <c r="O23" s="755"/>
      <c r="P23" s="755"/>
      <c r="Q23" s="756"/>
    </row>
    <row r="24" spans="1:17" s="25" customFormat="1" ht="15" customHeight="1" x14ac:dyDescent="0.3">
      <c r="A24" s="306"/>
      <c r="B24" s="274"/>
      <c r="C24" s="274"/>
      <c r="D24" s="39"/>
      <c r="E24" s="269"/>
      <c r="F24" s="269"/>
      <c r="G24" s="269"/>
      <c r="H24" s="269"/>
      <c r="I24" s="269"/>
      <c r="J24" s="269"/>
      <c r="K24" s="269"/>
      <c r="L24" s="269"/>
      <c r="M24" s="269"/>
      <c r="N24" s="269"/>
      <c r="O24" s="269"/>
      <c r="P24" s="269"/>
      <c r="Q24" s="322"/>
    </row>
    <row r="25" spans="1:17" ht="24" customHeight="1" x14ac:dyDescent="0.3">
      <c r="A25" s="321" t="s">
        <v>678</v>
      </c>
      <c r="B25" s="263">
        <f>SUM(B26:B29)</f>
        <v>0</v>
      </c>
      <c r="C25" s="263">
        <f>SUM(C26:C29)</f>
        <v>0</v>
      </c>
      <c r="D25" s="265" t="e">
        <f>(B25-C25)/B25</f>
        <v>#DIV/0!</v>
      </c>
      <c r="E25" s="760"/>
      <c r="F25" s="761"/>
      <c r="G25" s="761"/>
      <c r="H25" s="761"/>
      <c r="I25" s="761"/>
      <c r="J25" s="761"/>
      <c r="K25" s="761"/>
      <c r="L25" s="761"/>
      <c r="M25" s="761"/>
      <c r="N25" s="761"/>
      <c r="O25" s="761"/>
      <c r="P25" s="761"/>
      <c r="Q25" s="762"/>
    </row>
    <row r="26" spans="1:17" ht="30.75" customHeight="1" x14ac:dyDescent="0.3">
      <c r="A26" s="304" t="s">
        <v>679</v>
      </c>
      <c r="B26" s="20">
        <f>Budget!U73</f>
        <v>0</v>
      </c>
      <c r="C26" s="36">
        <f>'Résultat '!Q73</f>
        <v>0</v>
      </c>
      <c r="D26" s="261" t="e">
        <f>(B26-C26)/B26</f>
        <v>#DIV/0!</v>
      </c>
      <c r="E26" s="763"/>
      <c r="F26" s="764"/>
      <c r="G26" s="764"/>
      <c r="H26" s="764"/>
      <c r="I26" s="764"/>
      <c r="J26" s="764"/>
      <c r="K26" s="764"/>
      <c r="L26" s="764"/>
      <c r="M26" s="764"/>
      <c r="N26" s="764"/>
      <c r="O26" s="764"/>
      <c r="P26" s="764"/>
      <c r="Q26" s="765"/>
    </row>
    <row r="27" spans="1:17" ht="30.75" customHeight="1" x14ac:dyDescent="0.3">
      <c r="A27" s="304" t="s">
        <v>680</v>
      </c>
      <c r="B27" s="20">
        <f>Budget!U73</f>
        <v>0</v>
      </c>
      <c r="C27" s="36">
        <f>'Résultat '!R73</f>
        <v>0</v>
      </c>
      <c r="D27" s="259" t="e">
        <f>(B27-C27)/B27</f>
        <v>#DIV/0!</v>
      </c>
      <c r="E27" s="751"/>
      <c r="F27" s="752"/>
      <c r="G27" s="752"/>
      <c r="H27" s="752"/>
      <c r="I27" s="752"/>
      <c r="J27" s="752"/>
      <c r="K27" s="752"/>
      <c r="L27" s="752"/>
      <c r="M27" s="752"/>
      <c r="N27" s="752"/>
      <c r="O27" s="752"/>
      <c r="P27" s="752"/>
      <c r="Q27" s="753"/>
    </row>
    <row r="28" spans="1:17" ht="29.25" customHeight="1" x14ac:dyDescent="0.3">
      <c r="A28" s="304" t="s">
        <v>681</v>
      </c>
      <c r="B28" s="20">
        <f>Budget!U73</f>
        <v>0</v>
      </c>
      <c r="C28" s="36">
        <f>'Résultat '!S73</f>
        <v>0</v>
      </c>
      <c r="D28" s="259" t="e">
        <f>(B28-C28)/B28</f>
        <v>#DIV/0!</v>
      </c>
      <c r="E28" s="751"/>
      <c r="F28" s="752"/>
      <c r="G28" s="752"/>
      <c r="H28" s="752"/>
      <c r="I28" s="752"/>
      <c r="J28" s="752"/>
      <c r="K28" s="752"/>
      <c r="L28" s="752"/>
      <c r="M28" s="752"/>
      <c r="N28" s="752"/>
      <c r="O28" s="752"/>
      <c r="P28" s="752"/>
      <c r="Q28" s="753"/>
    </row>
    <row r="29" spans="1:17" ht="29.25" customHeight="1" x14ac:dyDescent="0.3">
      <c r="A29" s="305" t="s">
        <v>682</v>
      </c>
      <c r="B29" s="268">
        <f>Budget!U73</f>
        <v>0</v>
      </c>
      <c r="C29" s="37">
        <f>'Résultat '!T73</f>
        <v>0</v>
      </c>
      <c r="D29" s="260" t="e">
        <f>(B29-C29)/B29</f>
        <v>#DIV/0!</v>
      </c>
      <c r="E29" s="754"/>
      <c r="F29" s="755"/>
      <c r="G29" s="755"/>
      <c r="H29" s="755"/>
      <c r="I29" s="755"/>
      <c r="J29" s="755"/>
      <c r="K29" s="755"/>
      <c r="L29" s="755"/>
      <c r="M29" s="755"/>
      <c r="N29" s="755"/>
      <c r="O29" s="755"/>
      <c r="P29" s="755"/>
      <c r="Q29" s="756"/>
    </row>
    <row r="30" spans="1:17" s="25" customFormat="1" ht="15" customHeight="1" x14ac:dyDescent="0.3">
      <c r="A30" s="306"/>
      <c r="B30" s="274"/>
      <c r="C30" s="274"/>
      <c r="D30" s="39"/>
      <c r="E30" s="269"/>
      <c r="F30" s="269"/>
      <c r="G30" s="269"/>
      <c r="H30" s="269"/>
      <c r="I30" s="269"/>
      <c r="J30" s="269"/>
      <c r="K30" s="269"/>
      <c r="L30" s="269"/>
      <c r="M30" s="269"/>
      <c r="N30" s="269"/>
      <c r="O30" s="269"/>
      <c r="P30" s="269"/>
      <c r="Q30" s="322"/>
    </row>
    <row r="31" spans="1:17" ht="25.5" customHeight="1" x14ac:dyDescent="0.3">
      <c r="A31" s="323" t="s">
        <v>683</v>
      </c>
      <c r="B31" s="263">
        <f>SUM(B32:B35)</f>
        <v>0</v>
      </c>
      <c r="C31" s="263">
        <f>SUM(C32:C35)</f>
        <v>0</v>
      </c>
      <c r="D31" s="265" t="e">
        <f>(B31-C31)/B31</f>
        <v>#DIV/0!</v>
      </c>
      <c r="E31" s="777"/>
      <c r="F31" s="778"/>
      <c r="G31" s="778"/>
      <c r="H31" s="778"/>
      <c r="I31" s="778"/>
      <c r="J31" s="778"/>
      <c r="K31" s="778"/>
      <c r="L31" s="778"/>
      <c r="M31" s="778"/>
      <c r="N31" s="778"/>
      <c r="O31" s="778"/>
      <c r="P31" s="778"/>
      <c r="Q31" s="779"/>
    </row>
    <row r="32" spans="1:17" ht="29.25" customHeight="1" x14ac:dyDescent="0.3">
      <c r="A32" s="304" t="s">
        <v>684</v>
      </c>
      <c r="B32" s="20">
        <f>Budget!U88</f>
        <v>0</v>
      </c>
      <c r="C32" s="20">
        <f>'Résultat '!Q88</f>
        <v>0</v>
      </c>
      <c r="D32" s="261" t="e">
        <f>(B32-C32)/B32</f>
        <v>#DIV/0!</v>
      </c>
      <c r="E32" s="763"/>
      <c r="F32" s="764"/>
      <c r="G32" s="764"/>
      <c r="H32" s="764"/>
      <c r="I32" s="764"/>
      <c r="J32" s="764"/>
      <c r="K32" s="764"/>
      <c r="L32" s="764"/>
      <c r="M32" s="764"/>
      <c r="N32" s="764"/>
      <c r="O32" s="764"/>
      <c r="P32" s="764"/>
      <c r="Q32" s="765"/>
    </row>
    <row r="33" spans="1:17" ht="31.5" customHeight="1" x14ac:dyDescent="0.3">
      <c r="A33" s="304" t="s">
        <v>685</v>
      </c>
      <c r="B33" s="20">
        <f>Budget!U88</f>
        <v>0</v>
      </c>
      <c r="C33" s="262">
        <f>'Résultat '!R88</f>
        <v>0</v>
      </c>
      <c r="D33" s="259" t="e">
        <f>(B33-C33)/B33</f>
        <v>#DIV/0!</v>
      </c>
      <c r="E33" s="751"/>
      <c r="F33" s="752"/>
      <c r="G33" s="752"/>
      <c r="H33" s="752"/>
      <c r="I33" s="752"/>
      <c r="J33" s="752"/>
      <c r="K33" s="752"/>
      <c r="L33" s="752"/>
      <c r="M33" s="752"/>
      <c r="N33" s="752"/>
      <c r="O33" s="752"/>
      <c r="P33" s="752"/>
      <c r="Q33" s="753"/>
    </row>
    <row r="34" spans="1:17" ht="27.75" customHeight="1" x14ac:dyDescent="0.3">
      <c r="A34" s="304" t="s">
        <v>686</v>
      </c>
      <c r="B34" s="20">
        <f>Budget!U88</f>
        <v>0</v>
      </c>
      <c r="C34" s="36">
        <f>'Résultat '!S88</f>
        <v>0</v>
      </c>
      <c r="D34" s="259" t="e">
        <f>(B34-C34)/B34</f>
        <v>#DIV/0!</v>
      </c>
      <c r="E34" s="751"/>
      <c r="F34" s="752"/>
      <c r="G34" s="752"/>
      <c r="H34" s="752"/>
      <c r="I34" s="752"/>
      <c r="J34" s="752"/>
      <c r="K34" s="752"/>
      <c r="L34" s="752"/>
      <c r="M34" s="752"/>
      <c r="N34" s="752"/>
      <c r="O34" s="752"/>
      <c r="P34" s="752"/>
      <c r="Q34" s="753"/>
    </row>
    <row r="35" spans="1:17" ht="30" customHeight="1" x14ac:dyDescent="0.3">
      <c r="A35" s="308" t="s">
        <v>687</v>
      </c>
      <c r="B35" s="158">
        <f>Budget!U88</f>
        <v>0</v>
      </c>
      <c r="C35" s="159">
        <f>'Résultat '!T88</f>
        <v>0</v>
      </c>
      <c r="D35" s="260" t="e">
        <f>(B35-C35)/B35</f>
        <v>#DIV/0!</v>
      </c>
      <c r="E35" s="780"/>
      <c r="F35" s="781"/>
      <c r="G35" s="781"/>
      <c r="H35" s="781"/>
      <c r="I35" s="781"/>
      <c r="J35" s="781"/>
      <c r="K35" s="781"/>
      <c r="L35" s="781"/>
      <c r="M35" s="781"/>
      <c r="N35" s="781"/>
      <c r="O35" s="781"/>
      <c r="P35" s="781"/>
      <c r="Q35" s="782"/>
    </row>
    <row r="36" spans="1:17" s="25" customFormat="1" ht="15" customHeight="1" x14ac:dyDescent="0.3">
      <c r="A36" s="306"/>
      <c r="B36" s="274"/>
      <c r="C36" s="274"/>
      <c r="D36" s="39"/>
      <c r="E36" s="269"/>
      <c r="F36" s="269"/>
      <c r="G36" s="269"/>
      <c r="H36" s="269"/>
      <c r="I36" s="269"/>
      <c r="J36" s="269"/>
      <c r="K36" s="269"/>
      <c r="L36" s="269"/>
      <c r="M36" s="269"/>
      <c r="N36" s="269"/>
      <c r="O36" s="269"/>
      <c r="P36" s="269"/>
      <c r="Q36" s="322"/>
    </row>
    <row r="37" spans="1:17" ht="25.5" customHeight="1" x14ac:dyDescent="0.3">
      <c r="A37" s="313" t="s">
        <v>688</v>
      </c>
      <c r="B37" s="263">
        <f>SUM(B38:B41)</f>
        <v>0</v>
      </c>
      <c r="C37" s="263">
        <f>SUM(C38:C41)</f>
        <v>0</v>
      </c>
      <c r="D37" s="265" t="e">
        <f>(B37-C37)/B37</f>
        <v>#DIV/0!</v>
      </c>
      <c r="E37" s="760"/>
      <c r="F37" s="761"/>
      <c r="G37" s="761"/>
      <c r="H37" s="761"/>
      <c r="I37" s="761"/>
      <c r="J37" s="761"/>
      <c r="K37" s="761"/>
      <c r="L37" s="761"/>
      <c r="M37" s="761"/>
      <c r="N37" s="761"/>
      <c r="O37" s="761"/>
      <c r="P37" s="761"/>
      <c r="Q37" s="775"/>
    </row>
    <row r="38" spans="1:17" ht="29.25" customHeight="1" x14ac:dyDescent="0.3">
      <c r="A38" s="304" t="s">
        <v>689</v>
      </c>
      <c r="B38" s="20">
        <f>Budget!U161</f>
        <v>0</v>
      </c>
      <c r="C38" s="36">
        <f>'Résultat '!Q161</f>
        <v>0</v>
      </c>
      <c r="D38" s="261" t="e">
        <f>(B38-C38)/B38</f>
        <v>#DIV/0!</v>
      </c>
      <c r="E38" s="783"/>
      <c r="F38" s="784"/>
      <c r="G38" s="784"/>
      <c r="H38" s="784"/>
      <c r="I38" s="784"/>
      <c r="J38" s="784"/>
      <c r="K38" s="784"/>
      <c r="L38" s="784"/>
      <c r="M38" s="784"/>
      <c r="N38" s="784"/>
      <c r="O38" s="784"/>
      <c r="P38" s="784"/>
      <c r="Q38" s="785"/>
    </row>
    <row r="39" spans="1:17" ht="30.75" customHeight="1" x14ac:dyDescent="0.3">
      <c r="A39" s="304" t="s">
        <v>690</v>
      </c>
      <c r="B39" s="20">
        <f>Budget!U161</f>
        <v>0</v>
      </c>
      <c r="C39" s="36">
        <f>'Résultat '!R161</f>
        <v>0</v>
      </c>
      <c r="D39" s="259" t="e">
        <f>(B39-C39)/B39</f>
        <v>#DIV/0!</v>
      </c>
      <c r="E39" s="751"/>
      <c r="F39" s="752"/>
      <c r="G39" s="752"/>
      <c r="H39" s="752"/>
      <c r="I39" s="752"/>
      <c r="J39" s="752"/>
      <c r="K39" s="752"/>
      <c r="L39" s="752"/>
      <c r="M39" s="752"/>
      <c r="N39" s="752"/>
      <c r="O39" s="752"/>
      <c r="P39" s="752"/>
      <c r="Q39" s="753"/>
    </row>
    <row r="40" spans="1:17" ht="30.75" customHeight="1" x14ac:dyDescent="0.3">
      <c r="A40" s="304" t="s">
        <v>691</v>
      </c>
      <c r="B40" s="20">
        <f>Budget!U161</f>
        <v>0</v>
      </c>
      <c r="C40" s="36">
        <f>'Résultat '!S161</f>
        <v>0</v>
      </c>
      <c r="D40" s="259" t="e">
        <f>(B40-C40)/B40</f>
        <v>#DIV/0!</v>
      </c>
      <c r="E40" s="751"/>
      <c r="F40" s="752"/>
      <c r="G40" s="752"/>
      <c r="H40" s="752"/>
      <c r="I40" s="752"/>
      <c r="J40" s="752"/>
      <c r="K40" s="752"/>
      <c r="L40" s="752"/>
      <c r="M40" s="752"/>
      <c r="N40" s="752"/>
      <c r="O40" s="752"/>
      <c r="P40" s="752"/>
      <c r="Q40" s="753"/>
    </row>
    <row r="41" spans="1:17" ht="27.75" customHeight="1" x14ac:dyDescent="0.3">
      <c r="A41" s="305" t="s">
        <v>692</v>
      </c>
      <c r="B41" s="268">
        <f>Budget!U161</f>
        <v>0</v>
      </c>
      <c r="C41" s="37">
        <f>'Résultat '!T161</f>
        <v>0</v>
      </c>
      <c r="D41" s="260" t="e">
        <f>(B41-C41)/B41</f>
        <v>#DIV/0!</v>
      </c>
      <c r="E41" s="754"/>
      <c r="F41" s="755"/>
      <c r="G41" s="755"/>
      <c r="H41" s="755"/>
      <c r="I41" s="755"/>
      <c r="J41" s="755"/>
      <c r="K41" s="755"/>
      <c r="L41" s="755"/>
      <c r="M41" s="755"/>
      <c r="N41" s="755"/>
      <c r="O41" s="755"/>
      <c r="P41" s="755"/>
      <c r="Q41" s="756"/>
    </row>
    <row r="42" spans="1:17" s="25" customFormat="1" ht="15" customHeight="1" x14ac:dyDescent="0.3">
      <c r="A42" s="306"/>
      <c r="B42" s="274"/>
      <c r="C42" s="274"/>
      <c r="D42" s="39"/>
      <c r="E42" s="269"/>
      <c r="F42" s="269"/>
      <c r="G42" s="269"/>
      <c r="H42" s="269"/>
      <c r="I42" s="269"/>
      <c r="J42" s="269"/>
      <c r="K42" s="269"/>
      <c r="L42" s="269"/>
      <c r="M42" s="269"/>
      <c r="N42" s="269"/>
      <c r="O42" s="269"/>
      <c r="P42" s="269"/>
      <c r="Q42" s="322"/>
    </row>
    <row r="43" spans="1:17" ht="25.5" customHeight="1" x14ac:dyDescent="0.3">
      <c r="A43" s="313" t="s">
        <v>693</v>
      </c>
      <c r="B43" s="263">
        <f>SUM(B44:B47)</f>
        <v>0</v>
      </c>
      <c r="C43" s="263">
        <f>SUM(C44:C47)</f>
        <v>0</v>
      </c>
      <c r="D43" s="265" t="e">
        <f>(B43-C43)/B43</f>
        <v>#DIV/0!</v>
      </c>
      <c r="E43" s="745"/>
      <c r="F43" s="746"/>
      <c r="G43" s="746"/>
      <c r="H43" s="746"/>
      <c r="I43" s="746"/>
      <c r="J43" s="746"/>
      <c r="K43" s="746"/>
      <c r="L43" s="746"/>
      <c r="M43" s="746"/>
      <c r="N43" s="746"/>
      <c r="O43" s="746"/>
      <c r="P43" s="746"/>
      <c r="Q43" s="747"/>
    </row>
    <row r="44" spans="1:17" ht="31.5" customHeight="1" x14ac:dyDescent="0.3">
      <c r="A44" s="304" t="s">
        <v>694</v>
      </c>
      <c r="B44" s="20">
        <f>Budget!U233</f>
        <v>0</v>
      </c>
      <c r="C44" s="36">
        <f>'Résultat '!Q233</f>
        <v>0</v>
      </c>
      <c r="D44" s="261" t="e">
        <f>(B44-C44)/B44</f>
        <v>#DIV/0!</v>
      </c>
      <c r="E44" s="757"/>
      <c r="F44" s="758"/>
      <c r="G44" s="758"/>
      <c r="H44" s="758"/>
      <c r="I44" s="758"/>
      <c r="J44" s="758"/>
      <c r="K44" s="758"/>
      <c r="L44" s="758"/>
      <c r="M44" s="758"/>
      <c r="N44" s="758"/>
      <c r="O44" s="758"/>
      <c r="P44" s="758"/>
      <c r="Q44" s="759"/>
    </row>
    <row r="45" spans="1:17" ht="29.25" customHeight="1" x14ac:dyDescent="0.3">
      <c r="A45" s="304" t="s">
        <v>695</v>
      </c>
      <c r="B45" s="20">
        <f>Budget!U233</f>
        <v>0</v>
      </c>
      <c r="C45" s="36">
        <f>'Résultat '!R233</f>
        <v>0</v>
      </c>
      <c r="D45" s="259" t="e">
        <f>(B45-C45)/B45</f>
        <v>#DIV/0!</v>
      </c>
      <c r="E45" s="751"/>
      <c r="F45" s="752"/>
      <c r="G45" s="752"/>
      <c r="H45" s="752"/>
      <c r="I45" s="752"/>
      <c r="J45" s="752"/>
      <c r="K45" s="752"/>
      <c r="L45" s="752"/>
      <c r="M45" s="752"/>
      <c r="N45" s="752"/>
      <c r="O45" s="752"/>
      <c r="P45" s="752"/>
      <c r="Q45" s="753"/>
    </row>
    <row r="46" spans="1:17" ht="29.25" customHeight="1" x14ac:dyDescent="0.3">
      <c r="A46" s="304" t="s">
        <v>696</v>
      </c>
      <c r="B46" s="20">
        <f>Budget!U233</f>
        <v>0</v>
      </c>
      <c r="C46" s="36">
        <f>'Résultat '!S233</f>
        <v>0</v>
      </c>
      <c r="D46" s="259" t="e">
        <f>(B46-C46)/B46</f>
        <v>#DIV/0!</v>
      </c>
      <c r="E46" s="751"/>
      <c r="F46" s="752"/>
      <c r="G46" s="752"/>
      <c r="H46" s="752"/>
      <c r="I46" s="752"/>
      <c r="J46" s="752"/>
      <c r="K46" s="752"/>
      <c r="L46" s="752"/>
      <c r="M46" s="752"/>
      <c r="N46" s="752"/>
      <c r="O46" s="752"/>
      <c r="P46" s="752"/>
      <c r="Q46" s="753"/>
    </row>
    <row r="47" spans="1:17" ht="29.25" customHeight="1" x14ac:dyDescent="0.3">
      <c r="A47" s="305" t="s">
        <v>697</v>
      </c>
      <c r="B47" s="268">
        <f>Budget!U233</f>
        <v>0</v>
      </c>
      <c r="C47" s="270">
        <f>'Résultat '!T233</f>
        <v>0</v>
      </c>
      <c r="D47" s="260" t="e">
        <f>(B47-C47)/B47</f>
        <v>#DIV/0!</v>
      </c>
      <c r="E47" s="754"/>
      <c r="F47" s="755"/>
      <c r="G47" s="755"/>
      <c r="H47" s="755"/>
      <c r="I47" s="755"/>
      <c r="J47" s="755"/>
      <c r="K47" s="755"/>
      <c r="L47" s="755"/>
      <c r="M47" s="755"/>
      <c r="N47" s="755"/>
      <c r="O47" s="755"/>
      <c r="P47" s="755"/>
      <c r="Q47" s="756"/>
    </row>
    <row r="48" spans="1:17" s="25" customFormat="1" ht="15" customHeight="1" x14ac:dyDescent="0.3">
      <c r="A48" s="309"/>
      <c r="B48" s="275"/>
      <c r="C48" s="274"/>
      <c r="D48" s="39"/>
      <c r="E48" s="279"/>
      <c r="F48" s="279"/>
      <c r="G48" s="279"/>
      <c r="H48" s="279"/>
      <c r="I48" s="279"/>
      <c r="J48" s="279"/>
      <c r="K48" s="279"/>
      <c r="L48" s="279"/>
      <c r="M48" s="279"/>
      <c r="N48" s="279"/>
      <c r="O48" s="279"/>
      <c r="P48" s="279"/>
      <c r="Q48" s="322"/>
    </row>
    <row r="49" spans="1:17" ht="25.5" customHeight="1" x14ac:dyDescent="0.3">
      <c r="A49" s="310" t="s">
        <v>698</v>
      </c>
      <c r="B49" s="263">
        <f>Budget!U258</f>
        <v>0</v>
      </c>
      <c r="C49" s="38">
        <f>'Résultat '!U258</f>
        <v>0</v>
      </c>
      <c r="D49" s="265" t="e">
        <f>(B49-C49)/B49</f>
        <v>#DIV/0!</v>
      </c>
      <c r="E49" s="745"/>
      <c r="F49" s="746"/>
      <c r="G49" s="746"/>
      <c r="H49" s="746"/>
      <c r="I49" s="746"/>
      <c r="J49" s="746"/>
      <c r="K49" s="746"/>
      <c r="L49" s="746"/>
      <c r="M49" s="746"/>
      <c r="N49" s="746"/>
      <c r="O49" s="746"/>
      <c r="P49" s="746"/>
      <c r="Q49" s="747"/>
    </row>
    <row r="50" spans="1:17" s="25" customFormat="1" ht="15" customHeight="1" x14ac:dyDescent="0.3">
      <c r="A50" s="309"/>
      <c r="B50" s="275"/>
      <c r="C50" s="274"/>
      <c r="D50" s="39"/>
      <c r="E50" s="279"/>
      <c r="F50" s="279"/>
      <c r="G50" s="279"/>
      <c r="H50" s="279"/>
      <c r="I50" s="279"/>
      <c r="J50" s="279"/>
      <c r="K50" s="279"/>
      <c r="L50" s="279"/>
      <c r="M50" s="279"/>
      <c r="N50" s="279"/>
      <c r="O50" s="279"/>
      <c r="P50" s="279"/>
      <c r="Q50" s="322"/>
    </row>
    <row r="51" spans="1:17" ht="25.5" customHeight="1" x14ac:dyDescent="0.3">
      <c r="A51" s="310" t="s">
        <v>699</v>
      </c>
      <c r="B51" s="263">
        <f>Budget!U269</f>
        <v>0</v>
      </c>
      <c r="C51" s="38">
        <f>'Résultat '!U269</f>
        <v>0</v>
      </c>
      <c r="D51" s="265" t="e">
        <f>(B51-C51)/B51</f>
        <v>#DIV/0!</v>
      </c>
      <c r="E51" s="745"/>
      <c r="F51" s="746"/>
      <c r="G51" s="746"/>
      <c r="H51" s="746"/>
      <c r="I51" s="746"/>
      <c r="J51" s="746"/>
      <c r="K51" s="746"/>
      <c r="L51" s="746"/>
      <c r="M51" s="746"/>
      <c r="N51" s="746"/>
      <c r="O51" s="746"/>
      <c r="P51" s="746"/>
      <c r="Q51" s="747"/>
    </row>
    <row r="52" spans="1:17" s="25" customFormat="1" ht="19.5" customHeight="1" x14ac:dyDescent="0.3">
      <c r="A52" s="311"/>
      <c r="B52" s="276"/>
      <c r="C52" s="276"/>
      <c r="D52" s="277"/>
      <c r="E52" s="271"/>
      <c r="F52" s="271"/>
      <c r="G52" s="271"/>
      <c r="H52" s="271"/>
      <c r="I52" s="271"/>
      <c r="J52" s="271"/>
      <c r="K52" s="271"/>
      <c r="L52" s="271"/>
      <c r="M52" s="271"/>
      <c r="N52" s="271"/>
      <c r="O52" s="271"/>
      <c r="P52" s="271"/>
      <c r="Q52" s="312"/>
    </row>
    <row r="53" spans="1:17" ht="25.5" customHeight="1" x14ac:dyDescent="0.3">
      <c r="A53" s="313" t="s">
        <v>700</v>
      </c>
      <c r="B53" s="263">
        <v>0</v>
      </c>
      <c r="C53" s="38">
        <f>'Résultat '!U271</f>
        <v>0</v>
      </c>
      <c r="D53" s="265" t="e">
        <f>D60=(B53-C53)/B53</f>
        <v>#DIV/0!</v>
      </c>
      <c r="E53" s="745"/>
      <c r="F53" s="746"/>
      <c r="G53" s="746"/>
      <c r="H53" s="746"/>
      <c r="I53" s="746"/>
      <c r="J53" s="746"/>
      <c r="K53" s="746"/>
      <c r="L53" s="746"/>
      <c r="M53" s="746"/>
      <c r="N53" s="746"/>
      <c r="O53" s="746"/>
      <c r="P53" s="746"/>
      <c r="Q53" s="747"/>
    </row>
    <row r="54" spans="1:17" s="25" customFormat="1" ht="18.75" customHeight="1" x14ac:dyDescent="0.3">
      <c r="A54" s="299"/>
      <c r="B54" s="324"/>
      <c r="C54" s="324"/>
      <c r="D54" s="278"/>
      <c r="E54" s="776"/>
      <c r="F54" s="776"/>
      <c r="G54" s="776"/>
      <c r="H54" s="776"/>
      <c r="I54" s="776"/>
      <c r="J54" s="776"/>
      <c r="K54" s="776"/>
      <c r="L54" s="776"/>
      <c r="M54" s="776"/>
      <c r="N54" s="776"/>
      <c r="O54" s="776"/>
      <c r="P54" s="776"/>
      <c r="Q54" s="303"/>
    </row>
    <row r="55" spans="1:17" ht="12.75" hidden="1" customHeight="1" x14ac:dyDescent="0.3">
      <c r="A55" s="314"/>
      <c r="B55" s="20"/>
      <c r="C55" s="36"/>
      <c r="D55" s="32" t="e">
        <v>#DIV/0!</v>
      </c>
      <c r="E55" s="32"/>
      <c r="F55" s="31"/>
      <c r="G55" s="32"/>
      <c r="H55" s="31"/>
      <c r="I55" s="30"/>
      <c r="J55" s="30"/>
      <c r="K55" s="30"/>
      <c r="L55" s="30"/>
      <c r="M55" s="30"/>
      <c r="N55" s="30"/>
      <c r="O55" s="30"/>
      <c r="P55" s="32"/>
      <c r="Q55" s="315"/>
    </row>
    <row r="56" spans="1:17" ht="12.75" hidden="1" customHeight="1" x14ac:dyDescent="0.3">
      <c r="A56" s="316"/>
      <c r="B56" s="20"/>
      <c r="C56" s="37"/>
      <c r="D56" s="32" t="e">
        <v>#DIV/0!</v>
      </c>
      <c r="E56" s="32"/>
      <c r="F56" s="31"/>
      <c r="G56" s="32"/>
      <c r="H56" s="31"/>
      <c r="I56" s="30"/>
      <c r="J56" s="30"/>
      <c r="K56" s="30"/>
      <c r="L56" s="30"/>
      <c r="M56" s="30"/>
      <c r="N56" s="30"/>
      <c r="O56" s="30"/>
      <c r="P56" s="32"/>
      <c r="Q56" s="315"/>
    </row>
    <row r="57" spans="1:17" ht="15" hidden="1" customHeight="1" x14ac:dyDescent="0.3">
      <c r="A57" s="292"/>
      <c r="B57" s="21" t="s">
        <v>711</v>
      </c>
      <c r="C57" s="22"/>
      <c r="D57" s="18"/>
      <c r="E57" s="42"/>
      <c r="F57" s="18"/>
      <c r="G57" s="18"/>
      <c r="H57" s="18"/>
      <c r="I57" s="18"/>
      <c r="J57" s="18"/>
      <c r="K57" s="18"/>
      <c r="L57" s="18"/>
      <c r="M57" s="18"/>
      <c r="N57" s="18"/>
      <c r="O57" s="18"/>
      <c r="P57" s="18"/>
      <c r="Q57" s="317"/>
    </row>
    <row r="58" spans="1:17" ht="30" customHeight="1" x14ac:dyDescent="0.3">
      <c r="A58" s="655" t="s">
        <v>701</v>
      </c>
      <c r="B58" s="263">
        <f>B53+B51+B49+B43+B37+B19+B25+B31</f>
        <v>0</v>
      </c>
      <c r="C58" s="38">
        <f>C53+C51+C49+C43+C37+C19+C25+C31</f>
        <v>0</v>
      </c>
      <c r="D58" s="265" t="e">
        <f>(B60-C60)/B60</f>
        <v>#DIV/0!</v>
      </c>
      <c r="E58" s="745"/>
      <c r="F58" s="746"/>
      <c r="G58" s="746"/>
      <c r="H58" s="746"/>
      <c r="I58" s="746"/>
      <c r="J58" s="746"/>
      <c r="K58" s="746"/>
      <c r="L58" s="746"/>
      <c r="M58" s="746"/>
      <c r="N58" s="746"/>
      <c r="O58" s="746"/>
      <c r="P58" s="746"/>
      <c r="Q58" s="747"/>
    </row>
    <row r="59" spans="1:17" ht="15" customHeight="1" thickBot="1" x14ac:dyDescent="0.35">
      <c r="A59" s="292"/>
      <c r="B59" s="21"/>
      <c r="C59" s="367"/>
      <c r="D59" s="18"/>
      <c r="E59" s="18"/>
      <c r="F59" s="18"/>
      <c r="G59" s="18"/>
      <c r="H59" s="18"/>
      <c r="I59" s="18"/>
      <c r="J59" s="18"/>
      <c r="K59" s="18"/>
      <c r="L59" s="18"/>
      <c r="M59" s="18"/>
      <c r="N59" s="18"/>
      <c r="O59" s="18"/>
      <c r="P59" s="18"/>
      <c r="Q59" s="317"/>
    </row>
    <row r="60" spans="1:17" ht="16.5" customHeight="1" thickBot="1" x14ac:dyDescent="0.35">
      <c r="A60" s="299"/>
      <c r="B60" s="23">
        <f>B16-B58</f>
        <v>0</v>
      </c>
      <c r="C60" s="23">
        <f>C16-C58</f>
        <v>0</v>
      </c>
      <c r="D60" s="325" t="e">
        <f>(B60-C60)/B60</f>
        <v>#DIV/0!</v>
      </c>
      <c r="E60" s="18"/>
      <c r="F60" s="18"/>
      <c r="G60" s="18"/>
      <c r="H60" s="18"/>
      <c r="I60" s="18"/>
      <c r="J60" s="18"/>
      <c r="K60" s="18"/>
      <c r="L60" s="18"/>
      <c r="M60" s="18"/>
      <c r="N60" s="18"/>
      <c r="O60" s="18"/>
      <c r="P60" s="18"/>
      <c r="Q60" s="317"/>
    </row>
    <row r="61" spans="1:17" ht="11.25" customHeight="1" x14ac:dyDescent="0.3">
      <c r="A61" s="294"/>
      <c r="B61" s="24"/>
      <c r="C61" s="24"/>
      <c r="D61" s="24"/>
      <c r="E61" s="280"/>
      <c r="F61" s="24"/>
      <c r="G61" s="24"/>
      <c r="H61" s="24"/>
      <c r="I61" s="24"/>
      <c r="J61" s="24"/>
      <c r="K61" s="24"/>
      <c r="L61" s="24"/>
      <c r="M61" s="24"/>
      <c r="N61" s="24"/>
      <c r="O61" s="24"/>
      <c r="P61" s="24"/>
      <c r="Q61" s="318"/>
    </row>
    <row r="62" spans="1:17" ht="15" customHeight="1" x14ac:dyDescent="0.3">
      <c r="A62" s="373" t="s">
        <v>702</v>
      </c>
      <c r="B62" s="374"/>
      <c r="C62" s="374"/>
      <c r="D62" s="374"/>
      <c r="E62" s="375"/>
      <c r="F62" s="374"/>
      <c r="G62" s="374"/>
      <c r="H62" s="374"/>
      <c r="I62" s="374"/>
      <c r="J62" s="374"/>
      <c r="K62" s="374"/>
      <c r="L62" s="374"/>
      <c r="M62" s="374"/>
      <c r="N62" s="374"/>
      <c r="O62" s="374"/>
      <c r="P62" s="374"/>
      <c r="Q62" s="376"/>
    </row>
    <row r="63" spans="1:17" ht="15" customHeight="1" x14ac:dyDescent="0.3">
      <c r="A63" s="377" t="s">
        <v>703</v>
      </c>
      <c r="B63" s="378"/>
      <c r="C63" s="379"/>
      <c r="D63" s="379"/>
      <c r="E63" s="380"/>
      <c r="F63" s="379"/>
      <c r="G63" s="381" t="s">
        <v>704</v>
      </c>
      <c r="H63" s="379"/>
      <c r="I63" s="379"/>
      <c r="J63" s="379"/>
      <c r="K63" s="379"/>
      <c r="L63" s="379"/>
      <c r="M63" s="379"/>
      <c r="N63" s="379"/>
      <c r="O63" s="379"/>
      <c r="P63" s="379"/>
      <c r="Q63" s="382"/>
    </row>
    <row r="64" spans="1:17" ht="21" customHeight="1" x14ac:dyDescent="0.3">
      <c r="A64" s="383" t="s">
        <v>705</v>
      </c>
      <c r="B64" s="378"/>
      <c r="C64" s="384"/>
      <c r="D64" s="384"/>
      <c r="E64" s="385"/>
      <c r="F64" s="384"/>
      <c r="G64" s="386" t="s">
        <v>706</v>
      </c>
      <c r="H64" s="384"/>
      <c r="I64" s="384"/>
      <c r="J64" s="384"/>
      <c r="K64" s="384"/>
      <c r="L64" s="384"/>
      <c r="M64" s="384"/>
      <c r="N64" s="384"/>
      <c r="O64" s="384"/>
      <c r="P64" s="384"/>
      <c r="Q64" s="387"/>
    </row>
    <row r="65" spans="1:17" ht="23.25" customHeight="1" x14ac:dyDescent="0.3">
      <c r="A65" s="383" t="s">
        <v>707</v>
      </c>
      <c r="B65" s="378"/>
      <c r="C65" s="384"/>
      <c r="D65" s="384"/>
      <c r="E65" s="385"/>
      <c r="F65" s="384"/>
      <c r="G65" s="386" t="s">
        <v>708</v>
      </c>
      <c r="H65" s="384"/>
      <c r="I65" s="384"/>
      <c r="J65" s="384"/>
      <c r="K65" s="384"/>
      <c r="L65" s="384"/>
      <c r="M65" s="384"/>
      <c r="N65" s="384"/>
      <c r="O65" s="384"/>
      <c r="P65" s="384"/>
      <c r="Q65" s="387"/>
    </row>
    <row r="66" spans="1:17" ht="24" customHeight="1" x14ac:dyDescent="0.3">
      <c r="A66" s="383" t="s">
        <v>709</v>
      </c>
      <c r="B66" s="378"/>
      <c r="C66" s="384"/>
      <c r="D66" s="384"/>
      <c r="E66" s="388"/>
      <c r="F66" s="389"/>
      <c r="G66" s="390" t="s">
        <v>710</v>
      </c>
      <c r="H66" s="389"/>
      <c r="I66" s="389"/>
      <c r="J66" s="389"/>
      <c r="K66" s="389"/>
      <c r="L66" s="389"/>
      <c r="M66" s="389"/>
      <c r="N66" s="389"/>
      <c r="O66" s="389"/>
      <c r="P66" s="389"/>
      <c r="Q66" s="391"/>
    </row>
    <row r="67" spans="1:17" ht="18" customHeight="1" thickBot="1" x14ac:dyDescent="0.35">
      <c r="A67" s="392"/>
      <c r="B67" s="393"/>
      <c r="C67" s="394"/>
      <c r="D67" s="394"/>
      <c r="E67" s="394"/>
      <c r="F67" s="394"/>
      <c r="G67" s="394"/>
      <c r="H67" s="394"/>
      <c r="I67" s="394"/>
      <c r="J67" s="394"/>
      <c r="K67" s="394"/>
      <c r="L67" s="394"/>
      <c r="M67" s="394"/>
      <c r="N67" s="394"/>
      <c r="O67" s="394"/>
      <c r="P67" s="394"/>
      <c r="Q67" s="395"/>
    </row>
    <row r="68" spans="1:17" ht="18" customHeight="1" x14ac:dyDescent="0.3">
      <c r="A68" s="15"/>
      <c r="B68" s="16"/>
      <c r="C68" s="16"/>
      <c r="D68" s="16"/>
      <c r="E68" s="16"/>
      <c r="F68" s="16"/>
      <c r="G68" s="16"/>
      <c r="H68" s="16"/>
      <c r="I68" s="16"/>
      <c r="J68" s="16"/>
      <c r="K68" s="16"/>
      <c r="L68" s="16"/>
      <c r="M68" s="16"/>
      <c r="N68" s="16"/>
      <c r="O68" s="16"/>
      <c r="P68" s="16"/>
      <c r="Q68" s="16"/>
    </row>
    <row r="69" spans="1:17" ht="15" customHeight="1" x14ac:dyDescent="0.3">
      <c r="A69" s="10"/>
      <c r="B69" s="10"/>
      <c r="C69" s="11"/>
      <c r="D69" s="11"/>
      <c r="E69" s="11"/>
      <c r="F69" s="11"/>
      <c r="G69" s="11"/>
      <c r="H69" s="11"/>
      <c r="I69" s="11"/>
      <c r="J69" s="11"/>
      <c r="K69" s="11"/>
      <c r="L69" s="11"/>
      <c r="M69" s="11"/>
      <c r="N69" s="11"/>
      <c r="O69" s="11"/>
      <c r="P69" s="11"/>
      <c r="Q69" s="11"/>
    </row>
    <row r="70" spans="1:17" ht="15" customHeight="1" x14ac:dyDescent="0.3">
      <c r="A70" s="10"/>
      <c r="B70" s="10"/>
      <c r="C70" s="10"/>
      <c r="D70" s="10"/>
      <c r="E70" s="10"/>
      <c r="F70" s="10"/>
      <c r="G70" s="10"/>
      <c r="H70" s="10"/>
      <c r="I70" s="10"/>
      <c r="J70" s="10"/>
      <c r="K70" s="10"/>
      <c r="L70" s="10"/>
      <c r="M70" s="10"/>
      <c r="N70" s="10"/>
      <c r="O70" s="10"/>
      <c r="P70" s="10"/>
      <c r="Q70" s="10"/>
    </row>
    <row r="71" spans="1:17" x14ac:dyDescent="0.3">
      <c r="A71" s="10"/>
      <c r="B71" s="10"/>
      <c r="C71" s="10"/>
      <c r="D71" s="10"/>
      <c r="E71" s="10"/>
      <c r="F71" s="10"/>
      <c r="G71" s="10"/>
      <c r="H71" s="10"/>
      <c r="I71" s="10"/>
      <c r="J71" s="10"/>
      <c r="K71" s="10"/>
      <c r="L71" s="10"/>
      <c r="M71" s="10"/>
      <c r="N71" s="10"/>
      <c r="O71" s="10"/>
      <c r="P71" s="10"/>
      <c r="Q71" s="10"/>
    </row>
    <row r="72" spans="1:17" x14ac:dyDescent="0.3">
      <c r="A72" s="10"/>
      <c r="B72" s="10"/>
      <c r="C72" s="10"/>
      <c r="D72" s="10"/>
      <c r="E72" s="10"/>
      <c r="F72" s="10"/>
      <c r="G72" s="10"/>
      <c r="H72" s="10"/>
      <c r="I72" s="10"/>
      <c r="J72" s="10"/>
      <c r="K72" s="10"/>
      <c r="L72" s="10"/>
      <c r="M72" s="10"/>
      <c r="N72" s="10"/>
      <c r="O72" s="10"/>
      <c r="P72" s="10"/>
      <c r="Q72" s="10"/>
    </row>
  </sheetData>
  <sheetProtection password="CC72" sheet="1" objects="1" scenarios="1"/>
  <customSheetViews>
    <customSheetView guid="{200701E8-D81B-4FA5-B63D-9533A82C5F1B}">
      <pageMargins left="0.7" right="0.7" top="0.75" bottom="0.75" header="0.3" footer="0.3"/>
    </customSheetView>
  </customSheetViews>
  <mergeCells count="42">
    <mergeCell ref="E58:Q58"/>
    <mergeCell ref="D3:Q3"/>
    <mergeCell ref="A5:B6"/>
    <mergeCell ref="C5:F6"/>
    <mergeCell ref="M5:O6"/>
    <mergeCell ref="E19:Q19"/>
    <mergeCell ref="E9:P9"/>
    <mergeCell ref="E11:Q11"/>
    <mergeCell ref="E12:Q12"/>
    <mergeCell ref="E13:Q13"/>
    <mergeCell ref="E14:Q14"/>
    <mergeCell ref="E15:Q15"/>
    <mergeCell ref="E20:Q20"/>
    <mergeCell ref="E21:Q21"/>
    <mergeCell ref="E22:Q22"/>
    <mergeCell ref="E23:Q23"/>
    <mergeCell ref="E32:Q32"/>
    <mergeCell ref="E33:Q33"/>
    <mergeCell ref="E34:Q34"/>
    <mergeCell ref="E35:Q35"/>
    <mergeCell ref="E37:Q37"/>
    <mergeCell ref="E26:Q26"/>
    <mergeCell ref="E27:Q27"/>
    <mergeCell ref="E28:Q28"/>
    <mergeCell ref="E29:Q29"/>
    <mergeCell ref="E31:Q31"/>
    <mergeCell ref="E10:Q10"/>
    <mergeCell ref="E54:P54"/>
    <mergeCell ref="E39:Q39"/>
    <mergeCell ref="E40:Q40"/>
    <mergeCell ref="E41:Q41"/>
    <mergeCell ref="E43:Q43"/>
    <mergeCell ref="E44:Q44"/>
    <mergeCell ref="E45:Q45"/>
    <mergeCell ref="E46:Q46"/>
    <mergeCell ref="E47:Q47"/>
    <mergeCell ref="E49:Q49"/>
    <mergeCell ref="E51:Q51"/>
    <mergeCell ref="E53:Q53"/>
    <mergeCell ref="E16:Q16"/>
    <mergeCell ref="E38:Q38"/>
    <mergeCell ref="E25:Q25"/>
  </mergeCells>
  <conditionalFormatting sqref="D17:P18 E11 D16:E16 D19:D25 D31 D37 D43 D51:D54 D55:Q57 D12:D15 D59:Q60">
    <cfRule type="containsErrors" dxfId="119" priority="60" stopIfTrue="1">
      <formula>ISERROR(D11)</formula>
    </cfRule>
  </conditionalFormatting>
  <conditionalFormatting sqref="E25">
    <cfRule type="containsErrors" dxfId="118" priority="58" stopIfTrue="1">
      <formula>ISERROR(E25)</formula>
    </cfRule>
  </conditionalFormatting>
  <conditionalFormatting sqref="E19 E21:E22">
    <cfRule type="containsErrors" dxfId="117" priority="59" stopIfTrue="1">
      <formula>ISERROR(E19)</formula>
    </cfRule>
  </conditionalFormatting>
  <conditionalFormatting sqref="E43">
    <cfRule type="containsErrors" dxfId="116" priority="56" stopIfTrue="1">
      <formula>ISERROR(E43)</formula>
    </cfRule>
  </conditionalFormatting>
  <conditionalFormatting sqref="E37">
    <cfRule type="containsErrors" dxfId="115" priority="57" stopIfTrue="1">
      <formula>ISERROR(E37)</formula>
    </cfRule>
  </conditionalFormatting>
  <conditionalFormatting sqref="E26">
    <cfRule type="containsErrors" dxfId="114" priority="42" stopIfTrue="1">
      <formula>ISERROR(E26)</formula>
    </cfRule>
  </conditionalFormatting>
  <conditionalFormatting sqref="E51:E52">
    <cfRule type="containsErrors" dxfId="113" priority="55" stopIfTrue="1">
      <formula>ISERROR(E51)</formula>
    </cfRule>
  </conditionalFormatting>
  <conditionalFormatting sqref="E53">
    <cfRule type="containsErrors" dxfId="112" priority="54" stopIfTrue="1">
      <formula>ISERROR(E53)</formula>
    </cfRule>
  </conditionalFormatting>
  <conditionalFormatting sqref="E54">
    <cfRule type="containsErrors" dxfId="111" priority="53" stopIfTrue="1">
      <formula>ISERROR(E54)</formula>
    </cfRule>
  </conditionalFormatting>
  <conditionalFormatting sqref="E31">
    <cfRule type="containsErrors" dxfId="110" priority="50" stopIfTrue="1">
      <formula>ISERROR(E31)</formula>
    </cfRule>
  </conditionalFormatting>
  <conditionalFormatting sqref="E13">
    <cfRule type="containsErrors" dxfId="109" priority="51" stopIfTrue="1">
      <formula>ISERROR(E13)</formula>
    </cfRule>
  </conditionalFormatting>
  <conditionalFormatting sqref="E14">
    <cfRule type="containsErrors" dxfId="108" priority="52" stopIfTrue="1">
      <formula>ISERROR(E14)</formula>
    </cfRule>
  </conditionalFormatting>
  <conditionalFormatting sqref="D30">
    <cfRule type="containsErrors" dxfId="107" priority="49" stopIfTrue="1">
      <formula>ISERROR(D30)</formula>
    </cfRule>
  </conditionalFormatting>
  <conditionalFormatting sqref="E28">
    <cfRule type="containsErrors" dxfId="106" priority="40" stopIfTrue="1">
      <formula>ISERROR(E28)</formula>
    </cfRule>
  </conditionalFormatting>
  <conditionalFormatting sqref="E29:E30">
    <cfRule type="containsErrors" dxfId="105" priority="39" stopIfTrue="1">
      <formula>ISERROR(E29)</formula>
    </cfRule>
  </conditionalFormatting>
  <conditionalFormatting sqref="E35">
    <cfRule type="containsErrors" dxfId="104" priority="48" stopIfTrue="1">
      <formula>ISERROR(E35)</formula>
    </cfRule>
  </conditionalFormatting>
  <conditionalFormatting sqref="D42">
    <cfRule type="containsErrors" dxfId="103" priority="47" stopIfTrue="1">
      <formula>ISERROR(D42)</formula>
    </cfRule>
  </conditionalFormatting>
  <conditionalFormatting sqref="E38">
    <cfRule type="containsErrors" dxfId="102" priority="46" stopIfTrue="1">
      <formula>ISERROR(E38)</formula>
    </cfRule>
  </conditionalFormatting>
  <conditionalFormatting sqref="D50">
    <cfRule type="containsErrors" dxfId="101" priority="45" stopIfTrue="1">
      <formula>ISERROR(D50)</formula>
    </cfRule>
  </conditionalFormatting>
  <conditionalFormatting sqref="E44">
    <cfRule type="containsErrors" dxfId="100" priority="44" stopIfTrue="1">
      <formula>ISERROR(E44)</formula>
    </cfRule>
  </conditionalFormatting>
  <conditionalFormatting sqref="E23:E24">
    <cfRule type="containsErrors" dxfId="99" priority="43" stopIfTrue="1">
      <formula>ISERROR(E23)</formula>
    </cfRule>
  </conditionalFormatting>
  <conditionalFormatting sqref="E27">
    <cfRule type="containsErrors" dxfId="98" priority="41" stopIfTrue="1">
      <formula>ISERROR(E27)</formula>
    </cfRule>
  </conditionalFormatting>
  <conditionalFormatting sqref="E32">
    <cfRule type="containsErrors" dxfId="97" priority="38" stopIfTrue="1">
      <formula>ISERROR(E32)</formula>
    </cfRule>
  </conditionalFormatting>
  <conditionalFormatting sqref="E33">
    <cfRule type="containsErrors" dxfId="96" priority="37" stopIfTrue="1">
      <formula>ISERROR(E33)</formula>
    </cfRule>
  </conditionalFormatting>
  <conditionalFormatting sqref="E34">
    <cfRule type="containsErrors" dxfId="95" priority="36" stopIfTrue="1">
      <formula>ISERROR(E34)</formula>
    </cfRule>
  </conditionalFormatting>
  <conditionalFormatting sqref="E39">
    <cfRule type="containsErrors" dxfId="94" priority="35" stopIfTrue="1">
      <formula>ISERROR(E39)</formula>
    </cfRule>
  </conditionalFormatting>
  <conditionalFormatting sqref="E41:E42">
    <cfRule type="containsErrors" dxfId="93" priority="34" stopIfTrue="1">
      <formula>ISERROR(E41)</formula>
    </cfRule>
  </conditionalFormatting>
  <conditionalFormatting sqref="E40">
    <cfRule type="containsErrors" dxfId="92" priority="33" stopIfTrue="1">
      <formula>ISERROR(E40)</formula>
    </cfRule>
  </conditionalFormatting>
  <conditionalFormatting sqref="E45">
    <cfRule type="containsErrors" dxfId="91" priority="32" stopIfTrue="1">
      <formula>ISERROR(E45)</formula>
    </cfRule>
  </conditionalFormatting>
  <conditionalFormatting sqref="E46">
    <cfRule type="containsErrors" dxfId="90" priority="31" stopIfTrue="1">
      <formula>ISERROR(E46)</formula>
    </cfRule>
  </conditionalFormatting>
  <conditionalFormatting sqref="E47 E50">
    <cfRule type="containsErrors" dxfId="89" priority="30" stopIfTrue="1">
      <formula>ISERROR(E47)</formula>
    </cfRule>
  </conditionalFormatting>
  <conditionalFormatting sqref="Q17:Q18">
    <cfRule type="containsErrors" dxfId="88" priority="29" stopIfTrue="1">
      <formula>ISERROR(Q17)</formula>
    </cfRule>
  </conditionalFormatting>
  <conditionalFormatting sqref="E12">
    <cfRule type="containsErrors" dxfId="87" priority="28" stopIfTrue="1">
      <formula>ISERROR(E12)</formula>
    </cfRule>
  </conditionalFormatting>
  <conditionalFormatting sqref="D36">
    <cfRule type="containsErrors" dxfId="86" priority="27" stopIfTrue="1">
      <formula>ISERROR(D36)</formula>
    </cfRule>
  </conditionalFormatting>
  <conditionalFormatting sqref="E36">
    <cfRule type="containsErrors" dxfId="85" priority="26" stopIfTrue="1">
      <formula>ISERROR(E36)</formula>
    </cfRule>
  </conditionalFormatting>
  <conditionalFormatting sqref="D29">
    <cfRule type="containsErrors" dxfId="84" priority="19" stopIfTrue="1">
      <formula>ISERROR(D29)</formula>
    </cfRule>
  </conditionalFormatting>
  <conditionalFormatting sqref="E49">
    <cfRule type="containsErrors" dxfId="83" priority="25" stopIfTrue="1">
      <formula>ISERROR(E49)</formula>
    </cfRule>
  </conditionalFormatting>
  <conditionalFormatting sqref="D48">
    <cfRule type="containsErrors" dxfId="82" priority="24" stopIfTrue="1">
      <formula>ISERROR(D48)</formula>
    </cfRule>
  </conditionalFormatting>
  <conditionalFormatting sqref="E48">
    <cfRule type="containsErrors" dxfId="81" priority="23" stopIfTrue="1">
      <formula>ISERROR(E48)</formula>
    </cfRule>
  </conditionalFormatting>
  <conditionalFormatting sqref="D27">
    <cfRule type="containsErrors" dxfId="80" priority="22" stopIfTrue="1">
      <formula>ISERROR(D27)</formula>
    </cfRule>
  </conditionalFormatting>
  <conditionalFormatting sqref="D28">
    <cfRule type="containsErrors" dxfId="79" priority="21" stopIfTrue="1">
      <formula>ISERROR(D28)</formula>
    </cfRule>
  </conditionalFormatting>
  <conditionalFormatting sqref="D26">
    <cfRule type="containsErrors" dxfId="78" priority="20" stopIfTrue="1">
      <formula>ISERROR(D26)</formula>
    </cfRule>
  </conditionalFormatting>
  <conditionalFormatting sqref="D32">
    <cfRule type="containsErrors" dxfId="77" priority="18" stopIfTrue="1">
      <formula>ISERROR(D32)</formula>
    </cfRule>
  </conditionalFormatting>
  <conditionalFormatting sqref="D33">
    <cfRule type="containsErrors" dxfId="76" priority="17" stopIfTrue="1">
      <formula>ISERROR(D33)</formula>
    </cfRule>
  </conditionalFormatting>
  <conditionalFormatting sqref="D34">
    <cfRule type="containsErrors" dxfId="75" priority="16" stopIfTrue="1">
      <formula>ISERROR(D34)</formula>
    </cfRule>
  </conditionalFormatting>
  <conditionalFormatting sqref="D35">
    <cfRule type="containsErrors" dxfId="74" priority="15" stopIfTrue="1">
      <formula>ISERROR(D35)</formula>
    </cfRule>
  </conditionalFormatting>
  <conditionalFormatting sqref="D41">
    <cfRule type="containsErrors" dxfId="73" priority="14" stopIfTrue="1">
      <formula>ISERROR(D41)</formula>
    </cfRule>
  </conditionalFormatting>
  <conditionalFormatting sqref="D47">
    <cfRule type="containsErrors" dxfId="72" priority="13" stopIfTrue="1">
      <formula>ISERROR(D47)</formula>
    </cfRule>
  </conditionalFormatting>
  <conditionalFormatting sqref="D49">
    <cfRule type="containsErrors" dxfId="71" priority="12" stopIfTrue="1">
      <formula>ISERROR(D49)</formula>
    </cfRule>
  </conditionalFormatting>
  <conditionalFormatting sqref="D46">
    <cfRule type="containsErrors" dxfId="70" priority="11" stopIfTrue="1">
      <formula>ISERROR(D46)</formula>
    </cfRule>
  </conditionalFormatting>
  <conditionalFormatting sqref="D45">
    <cfRule type="containsErrors" dxfId="69" priority="10" stopIfTrue="1">
      <formula>ISERROR(D45)</formula>
    </cfRule>
  </conditionalFormatting>
  <conditionalFormatting sqref="D40">
    <cfRule type="containsErrors" dxfId="68" priority="9" stopIfTrue="1">
      <formula>ISERROR(D40)</formula>
    </cfRule>
  </conditionalFormatting>
  <conditionalFormatting sqref="D39">
    <cfRule type="containsErrors" dxfId="67" priority="8" stopIfTrue="1">
      <formula>ISERROR(D39)</formula>
    </cfRule>
  </conditionalFormatting>
  <conditionalFormatting sqref="D44">
    <cfRule type="containsErrors" dxfId="66" priority="7" stopIfTrue="1">
      <formula>ISERROR(D44)</formula>
    </cfRule>
  </conditionalFormatting>
  <conditionalFormatting sqref="D38">
    <cfRule type="containsErrors" dxfId="65" priority="6" stopIfTrue="1">
      <formula>ISERROR(D38)</formula>
    </cfRule>
  </conditionalFormatting>
  <conditionalFormatting sqref="D11">
    <cfRule type="containsErrors" dxfId="64" priority="5" stopIfTrue="1">
      <formula>ISERROR(D11)</formula>
    </cfRule>
  </conditionalFormatting>
  <conditionalFormatting sqref="D58">
    <cfRule type="containsErrors" dxfId="63" priority="4" stopIfTrue="1">
      <formula>ISERROR(D58)</formula>
    </cfRule>
  </conditionalFormatting>
  <conditionalFormatting sqref="E58">
    <cfRule type="containsErrors" dxfId="62" priority="3" stopIfTrue="1">
      <formula>ISERROR(E58)</formula>
    </cfRule>
  </conditionalFormatting>
  <conditionalFormatting sqref="E10">
    <cfRule type="containsErrors" dxfId="61" priority="2" stopIfTrue="1">
      <formula>ISERROR(E10)</formula>
    </cfRule>
  </conditionalFormatting>
  <conditionalFormatting sqref="D10">
    <cfRule type="containsErrors" dxfId="60" priority="1" stopIfTrue="1">
      <formula>ISERROR(D10)</formula>
    </cfRule>
  </conditionalFormatting>
  <dataValidations count="2">
    <dataValidation allowBlank="1" showInputMessage="1" showErrorMessage="1" prompt="Aucune explication nécessaire" sqref="E53:Q53"/>
    <dataValidation allowBlank="1" showInputMessage="1" showErrorMessage="1" prompt="Explication des écarts pour toute l'année" sqref="E49:Q49 E51:Q51"/>
  </dataValidations>
  <pageMargins left="0.17" right="0.32" top="0.31" bottom="0.75" header="0.3" footer="0.3"/>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0093"/>
    <pageSetUpPr fitToPage="1"/>
  </sheetPr>
  <dimension ref="A1:U72"/>
  <sheetViews>
    <sheetView showGridLines="0" view="pageBreakPreview" topLeftCell="A48" zoomScale="98" zoomScaleNormal="100" zoomScaleSheetLayoutView="98" workbookViewId="0">
      <selection activeCell="J60" sqref="J60"/>
    </sheetView>
  </sheetViews>
  <sheetFormatPr defaultColWidth="8" defaultRowHeight="13" outlineLevelRow="1" x14ac:dyDescent="0.3"/>
  <cols>
    <col min="1" max="1" width="15.81640625" style="9" customWidth="1"/>
    <col min="2" max="2" width="13.81640625" style="9" customWidth="1"/>
    <col min="3" max="3" width="14.54296875" style="9" customWidth="1"/>
    <col min="4" max="15" width="7.26953125" style="25" customWidth="1"/>
    <col min="16" max="16" width="22.453125" style="25" customWidth="1"/>
    <col min="17" max="17" width="31" style="25" customWidth="1"/>
    <col min="18" max="16384" width="8" style="9"/>
  </cols>
  <sheetData>
    <row r="1" spans="1:21" ht="21" customHeight="1" x14ac:dyDescent="0.3">
      <c r="A1" s="281" t="s">
        <v>712</v>
      </c>
      <c r="B1" s="282"/>
      <c r="C1" s="282" t="s">
        <v>713</v>
      </c>
      <c r="D1" s="283"/>
      <c r="E1" s="282">
        <f>'Concept du projet'!B1</f>
        <v>0</v>
      </c>
      <c r="F1" s="282"/>
      <c r="G1" s="282"/>
      <c r="H1" s="282"/>
      <c r="I1" s="282"/>
      <c r="J1" s="282"/>
      <c r="K1" s="397"/>
      <c r="L1" s="398" t="s">
        <v>714</v>
      </c>
      <c r="M1" s="282"/>
      <c r="N1" s="399">
        <f>'Concept du projet'!E3</f>
        <v>0</v>
      </c>
      <c r="O1" s="282"/>
      <c r="P1" s="282"/>
      <c r="Q1" s="284"/>
      <c r="R1" s="10"/>
      <c r="U1" s="25"/>
    </row>
    <row r="2" spans="1:21" ht="9" customHeight="1" x14ac:dyDescent="0.3">
      <c r="A2" s="285"/>
      <c r="B2" s="10"/>
      <c r="C2" s="11"/>
      <c r="D2" s="11"/>
      <c r="E2" s="11"/>
      <c r="F2" s="11"/>
      <c r="G2" s="11"/>
      <c r="H2" s="11"/>
      <c r="I2" s="11"/>
      <c r="J2" s="11"/>
      <c r="K2" s="11"/>
      <c r="L2" s="11"/>
      <c r="M2" s="40"/>
      <c r="N2" s="40"/>
      <c r="O2" s="40"/>
      <c r="P2" s="40"/>
      <c r="Q2" s="286"/>
      <c r="U2" s="25"/>
    </row>
    <row r="3" spans="1:21" ht="22.5" customHeight="1" x14ac:dyDescent="0.3">
      <c r="A3" s="287" t="s">
        <v>715</v>
      </c>
      <c r="B3" s="400">
        <f>'Concept du projet'!B3</f>
        <v>0</v>
      </c>
      <c r="C3" s="12" t="s">
        <v>716</v>
      </c>
      <c r="D3" s="786">
        <f>'Concept du projet'!E1</f>
        <v>0</v>
      </c>
      <c r="E3" s="786"/>
      <c r="F3" s="786"/>
      <c r="G3" s="786"/>
      <c r="H3" s="786"/>
      <c r="I3" s="786"/>
      <c r="J3" s="786"/>
      <c r="K3" s="786"/>
      <c r="L3" s="786"/>
      <c r="M3" s="786"/>
      <c r="N3" s="786"/>
      <c r="O3" s="786"/>
      <c r="P3" s="786"/>
      <c r="Q3" s="787"/>
      <c r="U3" s="25"/>
    </row>
    <row r="4" spans="1:21" ht="14" x14ac:dyDescent="0.3">
      <c r="A4" s="289"/>
      <c r="B4" s="155"/>
      <c r="C4" s="156"/>
      <c r="D4" s="157"/>
      <c r="E4" s="157"/>
      <c r="F4" s="157"/>
      <c r="G4" s="157"/>
      <c r="H4" s="157"/>
      <c r="I4" s="157"/>
      <c r="J4" s="157"/>
      <c r="K4" s="157"/>
      <c r="L4" s="157"/>
      <c r="M4" s="157"/>
      <c r="N4" s="157"/>
      <c r="O4" s="157"/>
      <c r="P4" s="157"/>
      <c r="Q4" s="290"/>
    </row>
    <row r="5" spans="1:21" ht="9" customHeight="1" x14ac:dyDescent="0.3">
      <c r="A5" s="794" t="s">
        <v>717</v>
      </c>
      <c r="B5" s="795"/>
      <c r="C5" s="788"/>
      <c r="D5" s="789"/>
      <c r="E5" s="789"/>
      <c r="F5" s="790"/>
      <c r="G5" s="13"/>
      <c r="H5" s="13"/>
      <c r="I5" s="13"/>
      <c r="J5" s="13"/>
      <c r="K5" s="13" t="s">
        <v>718</v>
      </c>
      <c r="L5" s="13"/>
      <c r="M5" s="788"/>
      <c r="N5" s="789"/>
      <c r="O5" s="790"/>
      <c r="P5" s="13"/>
      <c r="Q5" s="288"/>
    </row>
    <row r="6" spans="1:21" ht="14.25" customHeight="1" x14ac:dyDescent="0.3">
      <c r="A6" s="796"/>
      <c r="B6" s="797"/>
      <c r="C6" s="791"/>
      <c r="D6" s="792"/>
      <c r="E6" s="792"/>
      <c r="F6" s="793"/>
      <c r="G6" s="14"/>
      <c r="H6" s="14"/>
      <c r="I6" s="14"/>
      <c r="J6" s="14"/>
      <c r="K6" s="14"/>
      <c r="L6" s="14"/>
      <c r="M6" s="791"/>
      <c r="N6" s="792"/>
      <c r="O6" s="793"/>
      <c r="P6" s="14"/>
      <c r="Q6" s="291"/>
    </row>
    <row r="7" spans="1:21" ht="9" customHeight="1" x14ac:dyDescent="0.3">
      <c r="A7" s="292"/>
      <c r="B7" s="10"/>
      <c r="C7" s="10"/>
      <c r="D7" s="10"/>
      <c r="E7" s="10"/>
      <c r="F7" s="10"/>
      <c r="G7" s="10"/>
      <c r="H7" s="10"/>
      <c r="I7" s="10"/>
      <c r="J7" s="10"/>
      <c r="K7" s="10"/>
      <c r="L7" s="10"/>
      <c r="M7" s="10"/>
      <c r="N7" s="10"/>
      <c r="O7" s="10"/>
      <c r="P7" s="10"/>
      <c r="Q7" s="293"/>
    </row>
    <row r="8" spans="1:21" ht="4.5" customHeight="1" x14ac:dyDescent="0.3">
      <c r="A8" s="294"/>
      <c r="B8" s="16"/>
      <c r="C8" s="16"/>
      <c r="D8" s="16"/>
      <c r="E8" s="16"/>
      <c r="F8" s="16"/>
      <c r="G8" s="16"/>
      <c r="H8" s="16"/>
      <c r="I8" s="16"/>
      <c r="J8" s="16"/>
      <c r="K8" s="16"/>
      <c r="L8" s="16"/>
      <c r="M8" s="16"/>
      <c r="N8" s="16"/>
      <c r="O8" s="16"/>
      <c r="P8" s="257"/>
      <c r="Q8" s="295"/>
    </row>
    <row r="9" spans="1:21" ht="17.5" x14ac:dyDescent="0.3">
      <c r="A9" s="319" t="s">
        <v>719</v>
      </c>
      <c r="B9" s="17" t="s">
        <v>720</v>
      </c>
      <c r="C9" s="17" t="s">
        <v>721</v>
      </c>
      <c r="D9" s="41" t="s">
        <v>722</v>
      </c>
      <c r="E9" s="798" t="s">
        <v>723</v>
      </c>
      <c r="F9" s="799"/>
      <c r="G9" s="799"/>
      <c r="H9" s="799"/>
      <c r="I9" s="799"/>
      <c r="J9" s="799"/>
      <c r="K9" s="799"/>
      <c r="L9" s="799"/>
      <c r="M9" s="799"/>
      <c r="N9" s="799"/>
      <c r="O9" s="799"/>
      <c r="P9" s="799"/>
      <c r="Q9" s="296"/>
    </row>
    <row r="10" spans="1:21" ht="15" customHeight="1" outlineLevel="1" x14ac:dyDescent="0.3">
      <c r="A10" s="297" t="s">
        <v>724</v>
      </c>
      <c r="B10" s="26">
        <f>'Concept du projet'!K13</f>
        <v>0</v>
      </c>
      <c r="C10" s="33">
        <f>'Résultat '!W278</f>
        <v>0</v>
      </c>
      <c r="D10" s="649"/>
      <c r="E10" s="742"/>
      <c r="F10" s="743"/>
      <c r="G10" s="743"/>
      <c r="H10" s="743"/>
      <c r="I10" s="743"/>
      <c r="J10" s="743"/>
      <c r="K10" s="743"/>
      <c r="L10" s="743"/>
      <c r="M10" s="743"/>
      <c r="N10" s="743"/>
      <c r="O10" s="743"/>
      <c r="P10" s="743"/>
      <c r="Q10" s="744"/>
    </row>
    <row r="11" spans="1:21" ht="15" customHeight="1" outlineLevel="1" x14ac:dyDescent="0.3">
      <c r="A11" s="298" t="s">
        <v>725</v>
      </c>
      <c r="B11" s="27">
        <f>'Concept du projet'!K24</f>
        <v>0</v>
      </c>
      <c r="C11" s="34">
        <f>'Résultat '!W274</f>
        <v>0</v>
      </c>
      <c r="D11" s="261" t="e">
        <f>(B11-C11)/B11</f>
        <v>#DIV/0!</v>
      </c>
      <c r="E11" s="766"/>
      <c r="F11" s="767"/>
      <c r="G11" s="767"/>
      <c r="H11" s="767"/>
      <c r="I11" s="767"/>
      <c r="J11" s="767"/>
      <c r="K11" s="767"/>
      <c r="L11" s="767"/>
      <c r="M11" s="767"/>
      <c r="N11" s="767"/>
      <c r="O11" s="767"/>
      <c r="P11" s="767"/>
      <c r="Q11" s="768"/>
    </row>
    <row r="12" spans="1:21" ht="15" customHeight="1" outlineLevel="1" x14ac:dyDescent="0.3">
      <c r="A12" s="298" t="s">
        <v>726</v>
      </c>
      <c r="B12" s="27">
        <f>'Concept du projet'!K13+'Concept du projet'!K14+'Concept du projet'!K15+'Concept du projet'!K16+'Concept du projet'!K18+'Concept du projet'!K17+'Concept du projet'!K19</f>
        <v>0</v>
      </c>
      <c r="C12" s="27">
        <f>'Résultat '!W273</f>
        <v>0</v>
      </c>
      <c r="D12" s="259" t="e">
        <f>(B12-C12)/B12</f>
        <v>#DIV/0!</v>
      </c>
      <c r="E12" s="751"/>
      <c r="F12" s="752"/>
      <c r="G12" s="752"/>
      <c r="H12" s="752"/>
      <c r="I12" s="752"/>
      <c r="J12" s="752"/>
      <c r="K12" s="752"/>
      <c r="L12" s="752"/>
      <c r="M12" s="752"/>
      <c r="N12" s="752"/>
      <c r="O12" s="752"/>
      <c r="P12" s="752"/>
      <c r="Q12" s="753"/>
    </row>
    <row r="13" spans="1:21" ht="15" customHeight="1" outlineLevel="1" x14ac:dyDescent="0.3">
      <c r="A13" s="298" t="s">
        <v>727</v>
      </c>
      <c r="B13" s="27">
        <f>'Concept du projet'!K20</f>
        <v>0</v>
      </c>
      <c r="C13" s="34">
        <f>'Résultat '!W275</f>
        <v>0</v>
      </c>
      <c r="D13" s="259" t="e">
        <f>(B13-C13)/B13</f>
        <v>#DIV/0!</v>
      </c>
      <c r="E13" s="757"/>
      <c r="F13" s="758"/>
      <c r="G13" s="758"/>
      <c r="H13" s="758"/>
      <c r="I13" s="758"/>
      <c r="J13" s="758"/>
      <c r="K13" s="758"/>
      <c r="L13" s="758"/>
      <c r="M13" s="758"/>
      <c r="N13" s="758"/>
      <c r="O13" s="758"/>
      <c r="P13" s="758"/>
      <c r="Q13" s="759"/>
    </row>
    <row r="14" spans="1:21" ht="15" customHeight="1" outlineLevel="1" x14ac:dyDescent="0.3">
      <c r="A14" s="298" t="s">
        <v>728</v>
      </c>
      <c r="B14" s="27">
        <f>'Concept du projet'!K22</f>
        <v>0</v>
      </c>
      <c r="C14" s="34">
        <f>'Résultat '!W277</f>
        <v>0</v>
      </c>
      <c r="D14" s="259" t="e">
        <f>(B14-C14)/B14</f>
        <v>#DIV/0!</v>
      </c>
      <c r="E14" s="769"/>
      <c r="F14" s="770"/>
      <c r="G14" s="770"/>
      <c r="H14" s="770"/>
      <c r="I14" s="770"/>
      <c r="J14" s="770"/>
      <c r="K14" s="770"/>
      <c r="L14" s="770"/>
      <c r="M14" s="770"/>
      <c r="N14" s="770"/>
      <c r="O14" s="770"/>
      <c r="P14" s="770"/>
      <c r="Q14" s="771"/>
    </row>
    <row r="15" spans="1:21" ht="15" customHeight="1" outlineLevel="1" x14ac:dyDescent="0.3">
      <c r="A15" s="326" t="s">
        <v>729</v>
      </c>
      <c r="B15" s="28">
        <f>'Concept du projet'!K21</f>
        <v>0</v>
      </c>
      <c r="C15" s="35">
        <f>'Résultat '!W276</f>
        <v>0</v>
      </c>
      <c r="D15" s="260" t="e">
        <f>(B15-C15)/B15</f>
        <v>#DIV/0!</v>
      </c>
      <c r="E15" s="772" t="s">
        <v>730</v>
      </c>
      <c r="F15" s="773"/>
      <c r="G15" s="773"/>
      <c r="H15" s="773"/>
      <c r="I15" s="773"/>
      <c r="J15" s="773"/>
      <c r="K15" s="773"/>
      <c r="L15" s="773"/>
      <c r="M15" s="773"/>
      <c r="N15" s="773"/>
      <c r="O15" s="773"/>
      <c r="P15" s="773"/>
      <c r="Q15" s="774"/>
    </row>
    <row r="16" spans="1:21" ht="16.5" customHeight="1" x14ac:dyDescent="0.3">
      <c r="A16" s="652" t="s">
        <v>731</v>
      </c>
      <c r="B16" s="29">
        <f>SUM(B10:B15)</f>
        <v>0</v>
      </c>
      <c r="C16" s="29">
        <f>SUM(C10:C15)</f>
        <v>0</v>
      </c>
      <c r="D16" s="267" t="e">
        <v>#DIV/0!</v>
      </c>
      <c r="E16" s="760"/>
      <c r="F16" s="761"/>
      <c r="G16" s="761"/>
      <c r="H16" s="761"/>
      <c r="I16" s="761"/>
      <c r="J16" s="761"/>
      <c r="K16" s="761"/>
      <c r="L16" s="761"/>
      <c r="M16" s="761"/>
      <c r="N16" s="761"/>
      <c r="O16" s="761"/>
      <c r="P16" s="761"/>
      <c r="Q16" s="775"/>
    </row>
    <row r="17" spans="1:17" s="25" customFormat="1" ht="14.25" customHeight="1" x14ac:dyDescent="0.3">
      <c r="A17" s="299"/>
      <c r="B17" s="19"/>
      <c r="C17" s="19"/>
      <c r="D17" s="43"/>
      <c r="E17" s="273"/>
      <c r="F17" s="273"/>
      <c r="G17" s="273"/>
      <c r="H17" s="273"/>
      <c r="I17" s="273"/>
      <c r="J17" s="273"/>
      <c r="K17" s="273"/>
      <c r="L17" s="273"/>
      <c r="M17" s="273"/>
      <c r="N17" s="273"/>
      <c r="O17" s="273"/>
      <c r="P17" s="273"/>
      <c r="Q17" s="300"/>
    </row>
    <row r="18" spans="1:17" ht="14" x14ac:dyDescent="0.3">
      <c r="A18" s="652" t="s">
        <v>732</v>
      </c>
      <c r="B18" s="17" t="s">
        <v>733</v>
      </c>
      <c r="C18" s="17" t="s">
        <v>734</v>
      </c>
      <c r="D18" s="272"/>
      <c r="E18" s="573"/>
      <c r="F18" s="574"/>
      <c r="G18" s="574"/>
      <c r="H18" s="574"/>
      <c r="I18" s="574"/>
      <c r="J18" s="574"/>
      <c r="K18" s="574"/>
      <c r="L18" s="574"/>
      <c r="M18" s="574"/>
      <c r="N18" s="574"/>
      <c r="O18" s="574"/>
      <c r="P18" s="574"/>
      <c r="Q18" s="575"/>
    </row>
    <row r="19" spans="1:17" ht="24" customHeight="1" x14ac:dyDescent="0.3">
      <c r="A19" s="302" t="s">
        <v>735</v>
      </c>
      <c r="B19" s="263">
        <f>SUM(B20:B23)</f>
        <v>0</v>
      </c>
      <c r="C19" s="263">
        <f>SUM(C20:C23)</f>
        <v>0</v>
      </c>
      <c r="D19" s="368" t="e">
        <f>(B19-C19)/B19</f>
        <v>#DIV/0!</v>
      </c>
      <c r="E19" s="760"/>
      <c r="F19" s="761"/>
      <c r="G19" s="761"/>
      <c r="H19" s="761"/>
      <c r="I19" s="761"/>
      <c r="J19" s="761"/>
      <c r="K19" s="761"/>
      <c r="L19" s="761"/>
      <c r="M19" s="761"/>
      <c r="N19" s="761"/>
      <c r="O19" s="761"/>
      <c r="P19" s="761"/>
      <c r="Q19" s="775"/>
    </row>
    <row r="20" spans="1:17" ht="30" customHeight="1" x14ac:dyDescent="0.3">
      <c r="A20" s="304" t="s">
        <v>736</v>
      </c>
      <c r="B20" s="20">
        <f>Budget!W8</f>
        <v>0</v>
      </c>
      <c r="C20" s="36">
        <f>'Résultat '!W8</f>
        <v>0</v>
      </c>
      <c r="D20" s="369" t="e">
        <f>(B20-C20)/B20</f>
        <v>#DIV/0!</v>
      </c>
      <c r="E20" s="748"/>
      <c r="F20" s="749"/>
      <c r="G20" s="749"/>
      <c r="H20" s="749"/>
      <c r="I20" s="749"/>
      <c r="J20" s="749"/>
      <c r="K20" s="749"/>
      <c r="L20" s="749"/>
      <c r="M20" s="749"/>
      <c r="N20" s="749"/>
      <c r="O20" s="749"/>
      <c r="P20" s="749"/>
      <c r="Q20" s="750"/>
    </row>
    <row r="21" spans="1:17" ht="30" customHeight="1" x14ac:dyDescent="0.3">
      <c r="A21" s="304" t="s">
        <v>737</v>
      </c>
      <c r="B21" s="20">
        <f>Budget!W8</f>
        <v>0</v>
      </c>
      <c r="C21" s="36">
        <f>'Résultat '!W8</f>
        <v>0</v>
      </c>
      <c r="D21" s="370" t="e">
        <f>(B21-C21)/B21</f>
        <v>#DIV/0!</v>
      </c>
      <c r="E21" s="751"/>
      <c r="F21" s="752"/>
      <c r="G21" s="752"/>
      <c r="H21" s="752"/>
      <c r="I21" s="752"/>
      <c r="J21" s="752"/>
      <c r="K21" s="752"/>
      <c r="L21" s="752"/>
      <c r="M21" s="752"/>
      <c r="N21" s="752"/>
      <c r="O21" s="752"/>
      <c r="P21" s="752"/>
      <c r="Q21" s="753"/>
    </row>
    <row r="22" spans="1:17" ht="30.75" customHeight="1" x14ac:dyDescent="0.3">
      <c r="A22" s="304" t="s">
        <v>738</v>
      </c>
      <c r="B22" s="20">
        <f>Budget!W8</f>
        <v>0</v>
      </c>
      <c r="C22" s="36">
        <f>'Résultat '!W8</f>
        <v>0</v>
      </c>
      <c r="D22" s="371" t="e">
        <f>(B22-C22)/B22</f>
        <v>#DIV/0!</v>
      </c>
      <c r="E22" s="751"/>
      <c r="F22" s="752"/>
      <c r="G22" s="752"/>
      <c r="H22" s="752"/>
      <c r="I22" s="752"/>
      <c r="J22" s="752"/>
      <c r="K22" s="752"/>
      <c r="L22" s="752"/>
      <c r="M22" s="752"/>
      <c r="N22" s="752"/>
      <c r="O22" s="752"/>
      <c r="P22" s="752"/>
      <c r="Q22" s="753"/>
    </row>
    <row r="23" spans="1:17" ht="30" customHeight="1" x14ac:dyDescent="0.3">
      <c r="A23" s="305" t="s">
        <v>739</v>
      </c>
      <c r="B23" s="268">
        <f>Budget!W8</f>
        <v>0</v>
      </c>
      <c r="C23" s="37">
        <f>'Résultat '!W8</f>
        <v>0</v>
      </c>
      <c r="D23" s="372" t="e">
        <f>(B23-C23)/B23</f>
        <v>#DIV/0!</v>
      </c>
      <c r="E23" s="754"/>
      <c r="F23" s="755"/>
      <c r="G23" s="755"/>
      <c r="H23" s="755"/>
      <c r="I23" s="755"/>
      <c r="J23" s="755"/>
      <c r="K23" s="755"/>
      <c r="L23" s="755"/>
      <c r="M23" s="755"/>
      <c r="N23" s="755"/>
      <c r="O23" s="755"/>
      <c r="P23" s="755"/>
      <c r="Q23" s="756"/>
    </row>
    <row r="24" spans="1:17" s="25" customFormat="1" ht="15" customHeight="1" x14ac:dyDescent="0.3">
      <c r="A24" s="306"/>
      <c r="B24" s="274"/>
      <c r="C24" s="274"/>
      <c r="D24" s="39"/>
      <c r="E24" s="531"/>
      <c r="F24" s="531"/>
      <c r="G24" s="531"/>
      <c r="H24" s="531"/>
      <c r="I24" s="531"/>
      <c r="J24" s="531"/>
      <c r="K24" s="531"/>
      <c r="L24" s="531"/>
      <c r="M24" s="531"/>
      <c r="N24" s="531"/>
      <c r="O24" s="531"/>
      <c r="P24" s="531"/>
      <c r="Q24" s="532"/>
    </row>
    <row r="25" spans="1:17" ht="24" customHeight="1" x14ac:dyDescent="0.3">
      <c r="A25" s="321" t="s">
        <v>740</v>
      </c>
      <c r="B25" s="263">
        <f>SUM(B26:B29)</f>
        <v>0</v>
      </c>
      <c r="C25" s="263">
        <f>SUM(C26:C29)</f>
        <v>0</v>
      </c>
      <c r="D25" s="265" t="e">
        <f>(B25-C25)/B25</f>
        <v>#DIV/0!</v>
      </c>
      <c r="E25" s="760"/>
      <c r="F25" s="761"/>
      <c r="G25" s="761"/>
      <c r="H25" s="761"/>
      <c r="I25" s="761"/>
      <c r="J25" s="761"/>
      <c r="K25" s="761"/>
      <c r="L25" s="761"/>
      <c r="M25" s="761"/>
      <c r="N25" s="761"/>
      <c r="O25" s="761"/>
      <c r="P25" s="761"/>
      <c r="Q25" s="762"/>
    </row>
    <row r="26" spans="1:17" ht="30.75" customHeight="1" x14ac:dyDescent="0.3">
      <c r="A26" s="304" t="s">
        <v>741</v>
      </c>
      <c r="B26" s="20">
        <f>Budget!W73</f>
        <v>0</v>
      </c>
      <c r="C26" s="36">
        <f>'Résultat '!W73</f>
        <v>0</v>
      </c>
      <c r="D26" s="261" t="e">
        <f>(B26-C26)/B26</f>
        <v>#DIV/0!</v>
      </c>
      <c r="E26" s="763"/>
      <c r="F26" s="764"/>
      <c r="G26" s="764"/>
      <c r="H26" s="764"/>
      <c r="I26" s="764"/>
      <c r="J26" s="764"/>
      <c r="K26" s="764"/>
      <c r="L26" s="764"/>
      <c r="M26" s="764"/>
      <c r="N26" s="764"/>
      <c r="O26" s="764"/>
      <c r="P26" s="764"/>
      <c r="Q26" s="765"/>
    </row>
    <row r="27" spans="1:17" ht="30.75" customHeight="1" x14ac:dyDescent="0.3">
      <c r="A27" s="304" t="s">
        <v>742</v>
      </c>
      <c r="B27" s="20">
        <f>Budget!W73</f>
        <v>0</v>
      </c>
      <c r="C27" s="36">
        <f>'Résultat '!W73</f>
        <v>0</v>
      </c>
      <c r="D27" s="259" t="e">
        <f>(B27-C27)/B27</f>
        <v>#DIV/0!</v>
      </c>
      <c r="E27" s="751"/>
      <c r="F27" s="752"/>
      <c r="G27" s="752"/>
      <c r="H27" s="752"/>
      <c r="I27" s="752"/>
      <c r="J27" s="752"/>
      <c r="K27" s="752"/>
      <c r="L27" s="752"/>
      <c r="M27" s="752"/>
      <c r="N27" s="752"/>
      <c r="O27" s="752"/>
      <c r="P27" s="752"/>
      <c r="Q27" s="753"/>
    </row>
    <row r="28" spans="1:17" ht="29.25" customHeight="1" x14ac:dyDescent="0.3">
      <c r="A28" s="304" t="s">
        <v>743</v>
      </c>
      <c r="B28" s="20">
        <f>Budget!W73</f>
        <v>0</v>
      </c>
      <c r="C28" s="36">
        <f>'Résultat '!W73</f>
        <v>0</v>
      </c>
      <c r="D28" s="259" t="e">
        <f>(B28-C28)/B28</f>
        <v>#DIV/0!</v>
      </c>
      <c r="E28" s="751"/>
      <c r="F28" s="752"/>
      <c r="G28" s="752"/>
      <c r="H28" s="752"/>
      <c r="I28" s="752"/>
      <c r="J28" s="752"/>
      <c r="K28" s="752"/>
      <c r="L28" s="752"/>
      <c r="M28" s="752"/>
      <c r="N28" s="752"/>
      <c r="O28" s="752"/>
      <c r="P28" s="752"/>
      <c r="Q28" s="753"/>
    </row>
    <row r="29" spans="1:17" ht="29.25" customHeight="1" x14ac:dyDescent="0.3">
      <c r="A29" s="305" t="s">
        <v>744</v>
      </c>
      <c r="B29" s="268">
        <f>Budget!W73</f>
        <v>0</v>
      </c>
      <c r="C29" s="37">
        <f>'Résultat '!W73</f>
        <v>0</v>
      </c>
      <c r="D29" s="260" t="e">
        <f>(B29-C29)/B29</f>
        <v>#DIV/0!</v>
      </c>
      <c r="E29" s="754"/>
      <c r="F29" s="755"/>
      <c r="G29" s="755"/>
      <c r="H29" s="755"/>
      <c r="I29" s="755"/>
      <c r="J29" s="755"/>
      <c r="K29" s="755"/>
      <c r="L29" s="755"/>
      <c r="M29" s="755"/>
      <c r="N29" s="755"/>
      <c r="O29" s="755"/>
      <c r="P29" s="755"/>
      <c r="Q29" s="756"/>
    </row>
    <row r="30" spans="1:17" s="25" customFormat="1" ht="15" customHeight="1" x14ac:dyDescent="0.3">
      <c r="A30" s="306"/>
      <c r="B30" s="274"/>
      <c r="C30" s="274"/>
      <c r="D30" s="39"/>
      <c r="E30" s="531"/>
      <c r="F30" s="531"/>
      <c r="G30" s="531"/>
      <c r="H30" s="531"/>
      <c r="I30" s="531"/>
      <c r="J30" s="531"/>
      <c r="K30" s="531"/>
      <c r="L30" s="531"/>
      <c r="M30" s="531"/>
      <c r="N30" s="531"/>
      <c r="O30" s="531"/>
      <c r="P30" s="531"/>
      <c r="Q30" s="532"/>
    </row>
    <row r="31" spans="1:17" ht="25.5" customHeight="1" x14ac:dyDescent="0.3">
      <c r="A31" s="323" t="s">
        <v>745</v>
      </c>
      <c r="B31" s="263">
        <f>SUM(B32:B35)</f>
        <v>0</v>
      </c>
      <c r="C31" s="263">
        <f>SUM(C32:C35)</f>
        <v>0</v>
      </c>
      <c r="D31" s="265" t="e">
        <f>(B31-C31)/B31</f>
        <v>#DIV/0!</v>
      </c>
      <c r="E31" s="777"/>
      <c r="F31" s="778"/>
      <c r="G31" s="778"/>
      <c r="H31" s="778"/>
      <c r="I31" s="778"/>
      <c r="J31" s="778"/>
      <c r="K31" s="778"/>
      <c r="L31" s="778"/>
      <c r="M31" s="778"/>
      <c r="N31" s="778"/>
      <c r="O31" s="778"/>
      <c r="P31" s="778"/>
      <c r="Q31" s="779"/>
    </row>
    <row r="32" spans="1:17" ht="29.25" customHeight="1" x14ac:dyDescent="0.3">
      <c r="A32" s="304" t="s">
        <v>746</v>
      </c>
      <c r="B32" s="20">
        <f>Budget!W88</f>
        <v>0</v>
      </c>
      <c r="C32" s="20">
        <f>'Résultat '!W88</f>
        <v>0</v>
      </c>
      <c r="D32" s="261" t="e">
        <f>(B32-C32)/B32</f>
        <v>#DIV/0!</v>
      </c>
      <c r="E32" s="763"/>
      <c r="F32" s="764"/>
      <c r="G32" s="764"/>
      <c r="H32" s="764"/>
      <c r="I32" s="764"/>
      <c r="J32" s="764"/>
      <c r="K32" s="764"/>
      <c r="L32" s="764"/>
      <c r="M32" s="764"/>
      <c r="N32" s="764"/>
      <c r="O32" s="764"/>
      <c r="P32" s="764"/>
      <c r="Q32" s="765"/>
    </row>
    <row r="33" spans="1:17" ht="31.5" customHeight="1" x14ac:dyDescent="0.3">
      <c r="A33" s="304" t="s">
        <v>747</v>
      </c>
      <c r="B33" s="20">
        <f>Budget!W88</f>
        <v>0</v>
      </c>
      <c r="C33" s="262">
        <f>'Résultat '!W88</f>
        <v>0</v>
      </c>
      <c r="D33" s="259" t="e">
        <f>(B33-C33)/B33</f>
        <v>#DIV/0!</v>
      </c>
      <c r="E33" s="751"/>
      <c r="F33" s="752"/>
      <c r="G33" s="752"/>
      <c r="H33" s="752"/>
      <c r="I33" s="752"/>
      <c r="J33" s="752"/>
      <c r="K33" s="752"/>
      <c r="L33" s="752"/>
      <c r="M33" s="752"/>
      <c r="N33" s="752"/>
      <c r="O33" s="752"/>
      <c r="P33" s="752"/>
      <c r="Q33" s="753"/>
    </row>
    <row r="34" spans="1:17" ht="27.75" customHeight="1" x14ac:dyDescent="0.3">
      <c r="A34" s="304" t="s">
        <v>748</v>
      </c>
      <c r="B34" s="20">
        <f>Budget!W88</f>
        <v>0</v>
      </c>
      <c r="C34" s="36">
        <f>'Résultat '!W88</f>
        <v>0</v>
      </c>
      <c r="D34" s="259" t="e">
        <f>(B34-C34)/B34</f>
        <v>#DIV/0!</v>
      </c>
      <c r="E34" s="751"/>
      <c r="F34" s="752"/>
      <c r="G34" s="752"/>
      <c r="H34" s="752"/>
      <c r="I34" s="752"/>
      <c r="J34" s="752"/>
      <c r="K34" s="752"/>
      <c r="L34" s="752"/>
      <c r="M34" s="752"/>
      <c r="N34" s="752"/>
      <c r="O34" s="752"/>
      <c r="P34" s="752"/>
      <c r="Q34" s="753"/>
    </row>
    <row r="35" spans="1:17" ht="30" customHeight="1" x14ac:dyDescent="0.3">
      <c r="A35" s="308" t="s">
        <v>749</v>
      </c>
      <c r="B35" s="158">
        <f>Budget!W88</f>
        <v>0</v>
      </c>
      <c r="C35" s="159">
        <f>'Résultat '!W88</f>
        <v>0</v>
      </c>
      <c r="D35" s="260" t="e">
        <f>(B35-C35)/B35</f>
        <v>#DIV/0!</v>
      </c>
      <c r="E35" s="780"/>
      <c r="F35" s="781"/>
      <c r="G35" s="781"/>
      <c r="H35" s="781"/>
      <c r="I35" s="781"/>
      <c r="J35" s="781"/>
      <c r="K35" s="781"/>
      <c r="L35" s="781"/>
      <c r="M35" s="781"/>
      <c r="N35" s="781"/>
      <c r="O35" s="781"/>
      <c r="P35" s="781"/>
      <c r="Q35" s="782"/>
    </row>
    <row r="36" spans="1:17" s="25" customFormat="1" ht="15" customHeight="1" x14ac:dyDescent="0.3">
      <c r="A36" s="306"/>
      <c r="B36" s="274"/>
      <c r="C36" s="274"/>
      <c r="D36" s="39"/>
      <c r="E36" s="531"/>
      <c r="F36" s="531"/>
      <c r="G36" s="531"/>
      <c r="H36" s="531"/>
      <c r="I36" s="531"/>
      <c r="J36" s="531"/>
      <c r="K36" s="531"/>
      <c r="L36" s="531"/>
      <c r="M36" s="531"/>
      <c r="N36" s="531"/>
      <c r="O36" s="531"/>
      <c r="P36" s="531"/>
      <c r="Q36" s="532"/>
    </row>
    <row r="37" spans="1:17" ht="25.5" customHeight="1" x14ac:dyDescent="0.3">
      <c r="A37" s="313" t="s">
        <v>750</v>
      </c>
      <c r="B37" s="263">
        <f>SUM(B38:B41)</f>
        <v>0</v>
      </c>
      <c r="C37" s="263">
        <f>SUM(C38:C41)</f>
        <v>0</v>
      </c>
      <c r="D37" s="265" t="e">
        <f>(B37-C37)/B37</f>
        <v>#DIV/0!</v>
      </c>
      <c r="E37" s="760"/>
      <c r="F37" s="761"/>
      <c r="G37" s="761"/>
      <c r="H37" s="761"/>
      <c r="I37" s="761"/>
      <c r="J37" s="761"/>
      <c r="K37" s="761"/>
      <c r="L37" s="761"/>
      <c r="M37" s="761"/>
      <c r="N37" s="761"/>
      <c r="O37" s="761"/>
      <c r="P37" s="761"/>
      <c r="Q37" s="775"/>
    </row>
    <row r="38" spans="1:17" ht="29.25" customHeight="1" x14ac:dyDescent="0.3">
      <c r="A38" s="304" t="s">
        <v>751</v>
      </c>
      <c r="B38" s="36">
        <f>Budget!W161</f>
        <v>0</v>
      </c>
      <c r="C38" s="36">
        <f>'Résultat '!W161</f>
        <v>0</v>
      </c>
      <c r="D38" s="261" t="e">
        <f>(B38-C38)/B38</f>
        <v>#DIV/0!</v>
      </c>
      <c r="E38" s="783"/>
      <c r="F38" s="784"/>
      <c r="G38" s="784"/>
      <c r="H38" s="784"/>
      <c r="I38" s="784"/>
      <c r="J38" s="784"/>
      <c r="K38" s="784"/>
      <c r="L38" s="784"/>
      <c r="M38" s="784"/>
      <c r="N38" s="784"/>
      <c r="O38" s="784"/>
      <c r="P38" s="784"/>
      <c r="Q38" s="785"/>
    </row>
    <row r="39" spans="1:17" ht="30.75" customHeight="1" x14ac:dyDescent="0.3">
      <c r="A39" s="304" t="s">
        <v>752</v>
      </c>
      <c r="B39" s="36">
        <f>Budget!W161</f>
        <v>0</v>
      </c>
      <c r="C39" s="36">
        <f>'Résultat '!W161</f>
        <v>0</v>
      </c>
      <c r="D39" s="259" t="e">
        <f>(B39-C39)/B39</f>
        <v>#DIV/0!</v>
      </c>
      <c r="E39" s="751"/>
      <c r="F39" s="752"/>
      <c r="G39" s="752"/>
      <c r="H39" s="752"/>
      <c r="I39" s="752"/>
      <c r="J39" s="752"/>
      <c r="K39" s="752"/>
      <c r="L39" s="752"/>
      <c r="M39" s="752"/>
      <c r="N39" s="752"/>
      <c r="O39" s="752"/>
      <c r="P39" s="752"/>
      <c r="Q39" s="753"/>
    </row>
    <row r="40" spans="1:17" ht="30.75" customHeight="1" x14ac:dyDescent="0.3">
      <c r="A40" s="304" t="s">
        <v>753</v>
      </c>
      <c r="B40" s="36">
        <f>Budget!W161</f>
        <v>0</v>
      </c>
      <c r="C40" s="36">
        <f>'Résultat '!W161</f>
        <v>0</v>
      </c>
      <c r="D40" s="259" t="e">
        <f>(B40-C40)/B40</f>
        <v>#DIV/0!</v>
      </c>
      <c r="E40" s="751"/>
      <c r="F40" s="752"/>
      <c r="G40" s="752"/>
      <c r="H40" s="752"/>
      <c r="I40" s="752"/>
      <c r="J40" s="752"/>
      <c r="K40" s="752"/>
      <c r="L40" s="752"/>
      <c r="M40" s="752"/>
      <c r="N40" s="752"/>
      <c r="O40" s="752"/>
      <c r="P40" s="752"/>
      <c r="Q40" s="753"/>
    </row>
    <row r="41" spans="1:17" ht="27.75" customHeight="1" x14ac:dyDescent="0.3">
      <c r="A41" s="305" t="s">
        <v>754</v>
      </c>
      <c r="B41" s="158">
        <f>Budget!W161</f>
        <v>0</v>
      </c>
      <c r="C41" s="37">
        <f>'Résultat '!W161</f>
        <v>0</v>
      </c>
      <c r="D41" s="260" t="e">
        <f>(B41-C41)/B41</f>
        <v>#DIV/0!</v>
      </c>
      <c r="E41" s="754"/>
      <c r="F41" s="755"/>
      <c r="G41" s="755"/>
      <c r="H41" s="755"/>
      <c r="I41" s="755"/>
      <c r="J41" s="755"/>
      <c r="K41" s="755"/>
      <c r="L41" s="755"/>
      <c r="M41" s="755"/>
      <c r="N41" s="755"/>
      <c r="O41" s="755"/>
      <c r="P41" s="755"/>
      <c r="Q41" s="756"/>
    </row>
    <row r="42" spans="1:17" s="25" customFormat="1" ht="15" customHeight="1" x14ac:dyDescent="0.3">
      <c r="A42" s="306"/>
      <c r="B42" s="274"/>
      <c r="C42" s="274"/>
      <c r="D42" s="39"/>
      <c r="E42" s="531"/>
      <c r="F42" s="531"/>
      <c r="G42" s="531"/>
      <c r="H42" s="531"/>
      <c r="I42" s="531"/>
      <c r="J42" s="531"/>
      <c r="K42" s="531"/>
      <c r="L42" s="531"/>
      <c r="M42" s="531"/>
      <c r="N42" s="531"/>
      <c r="O42" s="531"/>
      <c r="P42" s="531"/>
      <c r="Q42" s="532"/>
    </row>
    <row r="43" spans="1:17" ht="25.5" customHeight="1" x14ac:dyDescent="0.3">
      <c r="A43" s="313" t="s">
        <v>755</v>
      </c>
      <c r="B43" s="263">
        <f>SUM(B44:B47)</f>
        <v>0</v>
      </c>
      <c r="C43" s="263">
        <f>SUM(C44:C47)</f>
        <v>0</v>
      </c>
      <c r="D43" s="265" t="e">
        <f>(B43-C43)/B43</f>
        <v>#DIV/0!</v>
      </c>
      <c r="E43" s="745"/>
      <c r="F43" s="746"/>
      <c r="G43" s="746"/>
      <c r="H43" s="746"/>
      <c r="I43" s="746"/>
      <c r="J43" s="746"/>
      <c r="K43" s="746"/>
      <c r="L43" s="746"/>
      <c r="M43" s="746"/>
      <c r="N43" s="746"/>
      <c r="O43" s="746"/>
      <c r="P43" s="746"/>
      <c r="Q43" s="747"/>
    </row>
    <row r="44" spans="1:17" ht="31.5" customHeight="1" x14ac:dyDescent="0.3">
      <c r="A44" s="304" t="s">
        <v>756</v>
      </c>
      <c r="B44" s="20">
        <f>Budget!W233</f>
        <v>0</v>
      </c>
      <c r="C44" s="36">
        <f>'Résultat '!W233</f>
        <v>0</v>
      </c>
      <c r="D44" s="261" t="e">
        <f>(B44-C44)/B44</f>
        <v>#DIV/0!</v>
      </c>
      <c r="E44" s="757"/>
      <c r="F44" s="758"/>
      <c r="G44" s="758"/>
      <c r="H44" s="758"/>
      <c r="I44" s="758"/>
      <c r="J44" s="758"/>
      <c r="K44" s="758"/>
      <c r="L44" s="758"/>
      <c r="M44" s="758"/>
      <c r="N44" s="758"/>
      <c r="O44" s="758"/>
      <c r="P44" s="758"/>
      <c r="Q44" s="759"/>
    </row>
    <row r="45" spans="1:17" ht="29.25" customHeight="1" x14ac:dyDescent="0.3">
      <c r="A45" s="304" t="s">
        <v>757</v>
      </c>
      <c r="B45" s="20">
        <f>Budget!W233</f>
        <v>0</v>
      </c>
      <c r="C45" s="36">
        <f>'Résultat '!W233</f>
        <v>0</v>
      </c>
      <c r="D45" s="259" t="e">
        <f>(B45-C45)/B45</f>
        <v>#DIV/0!</v>
      </c>
      <c r="E45" s="751"/>
      <c r="F45" s="752"/>
      <c r="G45" s="752"/>
      <c r="H45" s="752"/>
      <c r="I45" s="752"/>
      <c r="J45" s="752"/>
      <c r="K45" s="752"/>
      <c r="L45" s="752"/>
      <c r="M45" s="752"/>
      <c r="N45" s="752"/>
      <c r="O45" s="752"/>
      <c r="P45" s="752"/>
      <c r="Q45" s="753"/>
    </row>
    <row r="46" spans="1:17" ht="29.25" customHeight="1" x14ac:dyDescent="0.3">
      <c r="A46" s="304" t="s">
        <v>758</v>
      </c>
      <c r="B46" s="20">
        <f>Budget!W233</f>
        <v>0</v>
      </c>
      <c r="C46" s="36">
        <f>'Résultat '!W233</f>
        <v>0</v>
      </c>
      <c r="D46" s="259" t="e">
        <f>(B46-C46)/B46</f>
        <v>#DIV/0!</v>
      </c>
      <c r="E46" s="751"/>
      <c r="F46" s="752"/>
      <c r="G46" s="752"/>
      <c r="H46" s="752"/>
      <c r="I46" s="752"/>
      <c r="J46" s="752"/>
      <c r="K46" s="752"/>
      <c r="L46" s="752"/>
      <c r="M46" s="752"/>
      <c r="N46" s="752"/>
      <c r="O46" s="752"/>
      <c r="P46" s="752"/>
      <c r="Q46" s="753"/>
    </row>
    <row r="47" spans="1:17" ht="29.25" customHeight="1" x14ac:dyDescent="0.3">
      <c r="A47" s="305" t="s">
        <v>759</v>
      </c>
      <c r="B47" s="268">
        <f>Budget!W233</f>
        <v>0</v>
      </c>
      <c r="C47" s="270">
        <f>'Résultat '!W233</f>
        <v>0</v>
      </c>
      <c r="D47" s="260" t="e">
        <f>(B47-C47)/B47</f>
        <v>#DIV/0!</v>
      </c>
      <c r="E47" s="754"/>
      <c r="F47" s="755"/>
      <c r="G47" s="755"/>
      <c r="H47" s="755"/>
      <c r="I47" s="755"/>
      <c r="J47" s="755"/>
      <c r="K47" s="755"/>
      <c r="L47" s="755"/>
      <c r="M47" s="755"/>
      <c r="N47" s="755"/>
      <c r="O47" s="755"/>
      <c r="P47" s="755"/>
      <c r="Q47" s="756"/>
    </row>
    <row r="48" spans="1:17" s="25" customFormat="1" ht="15" customHeight="1" x14ac:dyDescent="0.3">
      <c r="A48" s="309"/>
      <c r="B48" s="275"/>
      <c r="C48" s="274"/>
      <c r="D48" s="39"/>
      <c r="E48" s="576"/>
      <c r="F48" s="576"/>
      <c r="G48" s="576"/>
      <c r="H48" s="576"/>
      <c r="I48" s="576"/>
      <c r="J48" s="576"/>
      <c r="K48" s="576"/>
      <c r="L48" s="576"/>
      <c r="M48" s="576"/>
      <c r="N48" s="576"/>
      <c r="O48" s="576"/>
      <c r="P48" s="576"/>
      <c r="Q48" s="532"/>
    </row>
    <row r="49" spans="1:17" ht="25.5" customHeight="1" x14ac:dyDescent="0.3">
      <c r="A49" s="310" t="s">
        <v>760</v>
      </c>
      <c r="B49" s="263">
        <f>Budget!W258</f>
        <v>0</v>
      </c>
      <c r="C49" s="38">
        <f>'Résultat '!W258</f>
        <v>0</v>
      </c>
      <c r="D49" s="265" t="e">
        <f>(B49-C49)/B49</f>
        <v>#DIV/0!</v>
      </c>
      <c r="E49" s="745"/>
      <c r="F49" s="746"/>
      <c r="G49" s="746"/>
      <c r="H49" s="746"/>
      <c r="I49" s="746"/>
      <c r="J49" s="746"/>
      <c r="K49" s="746"/>
      <c r="L49" s="746"/>
      <c r="M49" s="746"/>
      <c r="N49" s="746"/>
      <c r="O49" s="746"/>
      <c r="P49" s="746"/>
      <c r="Q49" s="747"/>
    </row>
    <row r="50" spans="1:17" s="25" customFormat="1" ht="15" customHeight="1" x14ac:dyDescent="0.3">
      <c r="A50" s="309"/>
      <c r="B50" s="275"/>
      <c r="C50" s="274"/>
      <c r="D50" s="39"/>
      <c r="E50" s="576"/>
      <c r="F50" s="576"/>
      <c r="G50" s="576"/>
      <c r="H50" s="576"/>
      <c r="I50" s="576"/>
      <c r="J50" s="576"/>
      <c r="K50" s="576"/>
      <c r="L50" s="576"/>
      <c r="M50" s="576"/>
      <c r="N50" s="576"/>
      <c r="O50" s="576"/>
      <c r="P50" s="576"/>
      <c r="Q50" s="532"/>
    </row>
    <row r="51" spans="1:17" ht="25.5" customHeight="1" x14ac:dyDescent="0.3">
      <c r="A51" s="310" t="s">
        <v>761</v>
      </c>
      <c r="B51" s="263">
        <f>Budget!W269</f>
        <v>0</v>
      </c>
      <c r="C51" s="38">
        <f>'Résultat '!W269</f>
        <v>0</v>
      </c>
      <c r="D51" s="265" t="e">
        <f>(B51-C51)/B51</f>
        <v>#DIV/0!</v>
      </c>
      <c r="E51" s="745"/>
      <c r="F51" s="746"/>
      <c r="G51" s="746"/>
      <c r="H51" s="746"/>
      <c r="I51" s="746"/>
      <c r="J51" s="746"/>
      <c r="K51" s="746"/>
      <c r="L51" s="746"/>
      <c r="M51" s="746"/>
      <c r="N51" s="746"/>
      <c r="O51" s="746"/>
      <c r="P51" s="746"/>
      <c r="Q51" s="747"/>
    </row>
    <row r="52" spans="1:17" s="25" customFormat="1" ht="19.5" customHeight="1" x14ac:dyDescent="0.3">
      <c r="A52" s="311"/>
      <c r="B52" s="276"/>
      <c r="C52" s="276"/>
      <c r="D52" s="277"/>
      <c r="E52" s="577"/>
      <c r="F52" s="577"/>
      <c r="G52" s="577"/>
      <c r="H52" s="577"/>
      <c r="I52" s="577"/>
      <c r="J52" s="577"/>
      <c r="K52" s="577"/>
      <c r="L52" s="577"/>
      <c r="M52" s="577"/>
      <c r="N52" s="577"/>
      <c r="O52" s="577"/>
      <c r="P52" s="577"/>
      <c r="Q52" s="578"/>
    </row>
    <row r="53" spans="1:17" ht="25.5" customHeight="1" x14ac:dyDescent="0.3">
      <c r="A53" s="313" t="s">
        <v>762</v>
      </c>
      <c r="B53" s="263">
        <v>0</v>
      </c>
      <c r="C53" s="38">
        <f>'Résultat '!W271</f>
        <v>0</v>
      </c>
      <c r="D53" s="265" t="e">
        <f>D60=(B53-C53)/B53</f>
        <v>#DIV/0!</v>
      </c>
      <c r="E53" s="745"/>
      <c r="F53" s="746"/>
      <c r="G53" s="746"/>
      <c r="H53" s="746"/>
      <c r="I53" s="746"/>
      <c r="J53" s="746"/>
      <c r="K53" s="746"/>
      <c r="L53" s="746"/>
      <c r="M53" s="746"/>
      <c r="N53" s="746"/>
      <c r="O53" s="746"/>
      <c r="P53" s="746"/>
      <c r="Q53" s="747"/>
    </row>
    <row r="54" spans="1:17" s="25" customFormat="1" ht="18.75" customHeight="1" x14ac:dyDescent="0.3">
      <c r="A54" s="299"/>
      <c r="B54" s="324"/>
      <c r="C54" s="324"/>
      <c r="D54" s="278"/>
      <c r="E54" s="800"/>
      <c r="F54" s="800"/>
      <c r="G54" s="800"/>
      <c r="H54" s="800"/>
      <c r="I54" s="800"/>
      <c r="J54" s="800"/>
      <c r="K54" s="800"/>
      <c r="L54" s="800"/>
      <c r="M54" s="800"/>
      <c r="N54" s="800"/>
      <c r="O54" s="800"/>
      <c r="P54" s="800"/>
      <c r="Q54" s="579"/>
    </row>
    <row r="55" spans="1:17" ht="12.75" hidden="1" customHeight="1" x14ac:dyDescent="0.3">
      <c r="A55" s="314"/>
      <c r="B55" s="20"/>
      <c r="C55" s="36"/>
      <c r="D55" s="32" t="e">
        <v>#DIV/0!</v>
      </c>
      <c r="E55" s="580"/>
      <c r="F55" s="581"/>
      <c r="G55" s="580"/>
      <c r="H55" s="581"/>
      <c r="I55" s="582"/>
      <c r="J55" s="582"/>
      <c r="K55" s="582"/>
      <c r="L55" s="582"/>
      <c r="M55" s="582"/>
      <c r="N55" s="582"/>
      <c r="O55" s="582"/>
      <c r="P55" s="580"/>
      <c r="Q55" s="583"/>
    </row>
    <row r="56" spans="1:17" ht="12.75" hidden="1" customHeight="1" x14ac:dyDescent="0.3">
      <c r="A56" s="316"/>
      <c r="B56" s="20"/>
      <c r="C56" s="37"/>
      <c r="D56" s="32" t="e">
        <v>#DIV/0!</v>
      </c>
      <c r="E56" s="580"/>
      <c r="F56" s="581"/>
      <c r="G56" s="580"/>
      <c r="H56" s="581"/>
      <c r="I56" s="582"/>
      <c r="J56" s="582"/>
      <c r="K56" s="582"/>
      <c r="L56" s="582"/>
      <c r="M56" s="582"/>
      <c r="N56" s="582"/>
      <c r="O56" s="582"/>
      <c r="P56" s="580"/>
      <c r="Q56" s="583"/>
    </row>
    <row r="57" spans="1:17" ht="15" hidden="1" customHeight="1" x14ac:dyDescent="0.3">
      <c r="A57" s="292"/>
      <c r="B57" s="21" t="s">
        <v>773</v>
      </c>
      <c r="C57" s="22"/>
      <c r="D57" s="18"/>
      <c r="E57" s="584"/>
      <c r="F57" s="585"/>
      <c r="G57" s="585"/>
      <c r="H57" s="585"/>
      <c r="I57" s="585"/>
      <c r="J57" s="585"/>
      <c r="K57" s="585"/>
      <c r="L57" s="585"/>
      <c r="M57" s="585"/>
      <c r="N57" s="585"/>
      <c r="O57" s="585"/>
      <c r="P57" s="585"/>
      <c r="Q57" s="586"/>
    </row>
    <row r="58" spans="1:17" ht="30.75" customHeight="1" x14ac:dyDescent="0.3">
      <c r="A58" s="655" t="s">
        <v>763</v>
      </c>
      <c r="B58" s="263">
        <f>B53+B51+B49+B43+B37+B19+B25+B31</f>
        <v>0</v>
      </c>
      <c r="C58" s="38">
        <f>C53+C51+C49+C43+C37+C19+C25+C31</f>
        <v>0</v>
      </c>
      <c r="D58" s="265" t="e">
        <f>(B60-C60)/B60</f>
        <v>#DIV/0!</v>
      </c>
      <c r="E58" s="745"/>
      <c r="F58" s="746"/>
      <c r="G58" s="746"/>
      <c r="H58" s="746"/>
      <c r="I58" s="746"/>
      <c r="J58" s="746"/>
      <c r="K58" s="746"/>
      <c r="L58" s="746"/>
      <c r="M58" s="746"/>
      <c r="N58" s="746"/>
      <c r="O58" s="746"/>
      <c r="P58" s="746"/>
      <c r="Q58" s="747"/>
    </row>
    <row r="59" spans="1:17" ht="15" customHeight="1" thickBot="1" x14ac:dyDescent="0.35">
      <c r="A59" s="292"/>
      <c r="B59" s="21"/>
      <c r="C59" s="367"/>
      <c r="D59" s="18"/>
      <c r="E59" s="585"/>
      <c r="F59" s="585"/>
      <c r="G59" s="585"/>
      <c r="H59" s="585"/>
      <c r="I59" s="585"/>
      <c r="J59" s="585"/>
      <c r="K59" s="585"/>
      <c r="L59" s="585"/>
      <c r="M59" s="585"/>
      <c r="N59" s="585"/>
      <c r="O59" s="585"/>
      <c r="P59" s="585"/>
      <c r="Q59" s="586"/>
    </row>
    <row r="60" spans="1:17" ht="16.5" customHeight="1" thickBot="1" x14ac:dyDescent="0.35">
      <c r="A60" s="299"/>
      <c r="B60" s="23">
        <f>B16-B58</f>
        <v>0</v>
      </c>
      <c r="C60" s="23">
        <f>C16-C58</f>
        <v>0</v>
      </c>
      <c r="D60" s="325" t="e">
        <f>(B60-C60)/B60</f>
        <v>#DIV/0!</v>
      </c>
      <c r="E60" s="585"/>
      <c r="F60" s="585"/>
      <c r="G60" s="585"/>
      <c r="H60" s="585"/>
      <c r="I60" s="585"/>
      <c r="J60" s="585"/>
      <c r="K60" s="585"/>
      <c r="L60" s="585"/>
      <c r="M60" s="585"/>
      <c r="N60" s="585"/>
      <c r="O60" s="585"/>
      <c r="P60" s="585"/>
      <c r="Q60" s="586"/>
    </row>
    <row r="61" spans="1:17" ht="11.25" customHeight="1" x14ac:dyDescent="0.3">
      <c r="A61" s="294"/>
      <c r="B61" s="24"/>
      <c r="C61" s="24"/>
      <c r="D61" s="24"/>
      <c r="E61" s="530"/>
      <c r="F61" s="587"/>
      <c r="G61" s="587"/>
      <c r="H61" s="587"/>
      <c r="I61" s="587"/>
      <c r="J61" s="587"/>
      <c r="K61" s="587"/>
      <c r="L61" s="587"/>
      <c r="M61" s="587"/>
      <c r="N61" s="587"/>
      <c r="O61" s="587"/>
      <c r="P61" s="587"/>
      <c r="Q61" s="588"/>
    </row>
    <row r="62" spans="1:17" ht="15" customHeight="1" x14ac:dyDescent="0.3">
      <c r="A62" s="373" t="s">
        <v>764</v>
      </c>
      <c r="B62" s="374"/>
      <c r="C62" s="374"/>
      <c r="D62" s="374"/>
      <c r="E62" s="375"/>
      <c r="F62" s="374"/>
      <c r="G62" s="374"/>
      <c r="H62" s="374"/>
      <c r="I62" s="374"/>
      <c r="J62" s="374"/>
      <c r="K62" s="374"/>
      <c r="L62" s="374"/>
      <c r="M62" s="374"/>
      <c r="N62" s="374"/>
      <c r="O62" s="374"/>
      <c r="P62" s="374"/>
      <c r="Q62" s="376"/>
    </row>
    <row r="63" spans="1:17" ht="15" customHeight="1" x14ac:dyDescent="0.3">
      <c r="A63" s="377" t="s">
        <v>765</v>
      </c>
      <c r="B63" s="378"/>
      <c r="C63" s="379"/>
      <c r="D63" s="379"/>
      <c r="E63" s="380"/>
      <c r="F63" s="379"/>
      <c r="G63" s="381" t="s">
        <v>766</v>
      </c>
      <c r="H63" s="379"/>
      <c r="I63" s="379"/>
      <c r="J63" s="379"/>
      <c r="K63" s="379"/>
      <c r="L63" s="379"/>
      <c r="M63" s="379"/>
      <c r="N63" s="379"/>
      <c r="O63" s="379"/>
      <c r="P63" s="379"/>
      <c r="Q63" s="382"/>
    </row>
    <row r="64" spans="1:17" ht="21" customHeight="1" x14ac:dyDescent="0.3">
      <c r="A64" s="383" t="s">
        <v>767</v>
      </c>
      <c r="B64" s="378"/>
      <c r="C64" s="384"/>
      <c r="D64" s="384"/>
      <c r="E64" s="385"/>
      <c r="F64" s="384"/>
      <c r="G64" s="386" t="s">
        <v>768</v>
      </c>
      <c r="H64" s="384"/>
      <c r="I64" s="384"/>
      <c r="J64" s="384"/>
      <c r="K64" s="384"/>
      <c r="L64" s="384"/>
      <c r="M64" s="384"/>
      <c r="N64" s="384"/>
      <c r="O64" s="384"/>
      <c r="P64" s="384"/>
      <c r="Q64" s="387"/>
    </row>
    <row r="65" spans="1:17" ht="23.25" customHeight="1" x14ac:dyDescent="0.3">
      <c r="A65" s="383" t="s">
        <v>769</v>
      </c>
      <c r="B65" s="378"/>
      <c r="C65" s="384"/>
      <c r="D65" s="384"/>
      <c r="E65" s="385"/>
      <c r="F65" s="384"/>
      <c r="G65" s="386" t="s">
        <v>770</v>
      </c>
      <c r="H65" s="384"/>
      <c r="I65" s="384"/>
      <c r="J65" s="384"/>
      <c r="K65" s="384"/>
      <c r="L65" s="384"/>
      <c r="M65" s="384"/>
      <c r="N65" s="384"/>
      <c r="O65" s="384"/>
      <c r="P65" s="384"/>
      <c r="Q65" s="387"/>
    </row>
    <row r="66" spans="1:17" ht="24" customHeight="1" x14ac:dyDescent="0.3">
      <c r="A66" s="383" t="s">
        <v>771</v>
      </c>
      <c r="B66" s="378"/>
      <c r="C66" s="384"/>
      <c r="D66" s="384"/>
      <c r="E66" s="388"/>
      <c r="F66" s="389"/>
      <c r="G66" s="390" t="s">
        <v>772</v>
      </c>
      <c r="H66" s="389"/>
      <c r="I66" s="389"/>
      <c r="J66" s="389"/>
      <c r="K66" s="389"/>
      <c r="L66" s="389"/>
      <c r="M66" s="389"/>
      <c r="N66" s="389"/>
      <c r="O66" s="389"/>
      <c r="P66" s="389"/>
      <c r="Q66" s="391"/>
    </row>
    <row r="67" spans="1:17" ht="18" customHeight="1" thickBot="1" x14ac:dyDescent="0.35">
      <c r="A67" s="392"/>
      <c r="B67" s="393"/>
      <c r="C67" s="394"/>
      <c r="D67" s="394"/>
      <c r="E67" s="394"/>
      <c r="F67" s="394"/>
      <c r="G67" s="394"/>
      <c r="H67" s="394"/>
      <c r="I67" s="394"/>
      <c r="J67" s="394"/>
      <c r="K67" s="394"/>
      <c r="L67" s="394"/>
      <c r="M67" s="394"/>
      <c r="N67" s="394"/>
      <c r="O67" s="394"/>
      <c r="P67" s="394"/>
      <c r="Q67" s="395"/>
    </row>
    <row r="68" spans="1:17" ht="18" customHeight="1" x14ac:dyDescent="0.3">
      <c r="A68" s="15"/>
      <c r="B68" s="16"/>
      <c r="C68" s="16"/>
      <c r="D68" s="16"/>
      <c r="E68" s="16"/>
      <c r="F68" s="16"/>
      <c r="G68" s="16"/>
      <c r="H68" s="16"/>
      <c r="I68" s="16"/>
      <c r="J68" s="16"/>
      <c r="K68" s="16"/>
      <c r="L68" s="16"/>
      <c r="M68" s="16"/>
      <c r="N68" s="16"/>
      <c r="O68" s="16"/>
      <c r="P68" s="16"/>
      <c r="Q68" s="16"/>
    </row>
    <row r="69" spans="1:17" ht="15" customHeight="1" x14ac:dyDescent="0.3">
      <c r="A69" s="10"/>
      <c r="B69" s="10"/>
      <c r="C69" s="11"/>
      <c r="D69" s="11"/>
      <c r="E69" s="11"/>
      <c r="F69" s="11"/>
      <c r="G69" s="11"/>
      <c r="H69" s="11"/>
      <c r="I69" s="11"/>
      <c r="J69" s="11"/>
      <c r="K69" s="11"/>
      <c r="L69" s="11"/>
      <c r="M69" s="11"/>
      <c r="N69" s="11"/>
      <c r="O69" s="11"/>
      <c r="P69" s="11"/>
      <c r="Q69" s="11"/>
    </row>
    <row r="70" spans="1:17" ht="15" customHeight="1" x14ac:dyDescent="0.3">
      <c r="A70" s="10"/>
      <c r="B70" s="10"/>
      <c r="C70" s="10"/>
      <c r="D70" s="10"/>
      <c r="E70" s="10"/>
      <c r="F70" s="10"/>
      <c r="G70" s="10"/>
      <c r="H70" s="10"/>
      <c r="I70" s="10"/>
      <c r="J70" s="10"/>
      <c r="K70" s="10"/>
      <c r="L70" s="10"/>
      <c r="M70" s="10"/>
      <c r="N70" s="10"/>
      <c r="O70" s="10"/>
      <c r="P70" s="10"/>
      <c r="Q70" s="10"/>
    </row>
    <row r="71" spans="1:17" x14ac:dyDescent="0.3">
      <c r="A71" s="10"/>
      <c r="B71" s="10"/>
      <c r="C71" s="10"/>
      <c r="D71" s="10"/>
      <c r="E71" s="10"/>
      <c r="F71" s="10"/>
      <c r="G71" s="10"/>
      <c r="H71" s="10"/>
      <c r="I71" s="10"/>
      <c r="J71" s="10"/>
      <c r="K71" s="10"/>
      <c r="L71" s="10"/>
      <c r="M71" s="10"/>
      <c r="N71" s="10"/>
      <c r="O71" s="10"/>
      <c r="P71" s="10"/>
      <c r="Q71" s="10"/>
    </row>
    <row r="72" spans="1:17" x14ac:dyDescent="0.3">
      <c r="A72" s="10"/>
      <c r="B72" s="10"/>
      <c r="C72" s="10"/>
      <c r="D72" s="10"/>
      <c r="E72" s="10"/>
      <c r="F72" s="10"/>
      <c r="G72" s="10"/>
      <c r="H72" s="10"/>
      <c r="I72" s="10"/>
      <c r="J72" s="10"/>
      <c r="K72" s="10"/>
      <c r="L72" s="10"/>
      <c r="M72" s="10"/>
      <c r="N72" s="10"/>
      <c r="O72" s="10"/>
      <c r="P72" s="10"/>
      <c r="Q72" s="10"/>
    </row>
  </sheetData>
  <sheetProtection password="CC72" sheet="1" objects="1" scenarios="1"/>
  <mergeCells count="42">
    <mergeCell ref="E58:Q58"/>
    <mergeCell ref="D3:Q3"/>
    <mergeCell ref="A5:B6"/>
    <mergeCell ref="C5:F6"/>
    <mergeCell ref="M5:O6"/>
    <mergeCell ref="E19:Q19"/>
    <mergeCell ref="E9:P9"/>
    <mergeCell ref="E11:Q11"/>
    <mergeCell ref="E12:Q12"/>
    <mergeCell ref="E13:Q13"/>
    <mergeCell ref="E14:Q14"/>
    <mergeCell ref="E15:Q15"/>
    <mergeCell ref="E20:Q20"/>
    <mergeCell ref="E21:Q21"/>
    <mergeCell ref="E22:Q22"/>
    <mergeCell ref="E23:Q23"/>
    <mergeCell ref="E32:Q32"/>
    <mergeCell ref="E33:Q33"/>
    <mergeCell ref="E34:Q34"/>
    <mergeCell ref="E35:Q35"/>
    <mergeCell ref="E37:Q37"/>
    <mergeCell ref="E26:Q26"/>
    <mergeCell ref="E27:Q27"/>
    <mergeCell ref="E28:Q28"/>
    <mergeCell ref="E29:Q29"/>
    <mergeCell ref="E31:Q31"/>
    <mergeCell ref="E10:Q10"/>
    <mergeCell ref="E54:P54"/>
    <mergeCell ref="E39:Q39"/>
    <mergeCell ref="E40:Q40"/>
    <mergeCell ref="E41:Q41"/>
    <mergeCell ref="E43:Q43"/>
    <mergeCell ref="E44:Q44"/>
    <mergeCell ref="E45:Q45"/>
    <mergeCell ref="E46:Q46"/>
    <mergeCell ref="E47:Q47"/>
    <mergeCell ref="E49:Q49"/>
    <mergeCell ref="E51:Q51"/>
    <mergeCell ref="E53:Q53"/>
    <mergeCell ref="E16:Q16"/>
    <mergeCell ref="E38:Q38"/>
    <mergeCell ref="E25:Q25"/>
  </mergeCells>
  <conditionalFormatting sqref="D17:P18 E11 D16:E16 D19:D25 D31 D37 D43 D51:D54 D55:Q57 D12:D15 D59:Q60">
    <cfRule type="containsErrors" dxfId="59" priority="62" stopIfTrue="1">
      <formula>ISERROR(D11)</formula>
    </cfRule>
  </conditionalFormatting>
  <conditionalFormatting sqref="E25">
    <cfRule type="containsErrors" dxfId="58" priority="60" stopIfTrue="1">
      <formula>ISERROR(E25)</formula>
    </cfRule>
  </conditionalFormatting>
  <conditionalFormatting sqref="E19 E21:E22">
    <cfRule type="containsErrors" dxfId="57" priority="61" stopIfTrue="1">
      <formula>ISERROR(E19)</formula>
    </cfRule>
  </conditionalFormatting>
  <conditionalFormatting sqref="E43">
    <cfRule type="containsErrors" dxfId="56" priority="58" stopIfTrue="1">
      <formula>ISERROR(E43)</formula>
    </cfRule>
  </conditionalFormatting>
  <conditionalFormatting sqref="E37">
    <cfRule type="containsErrors" dxfId="55" priority="59" stopIfTrue="1">
      <formula>ISERROR(E37)</formula>
    </cfRule>
  </conditionalFormatting>
  <conditionalFormatting sqref="E26">
    <cfRule type="containsErrors" dxfId="54" priority="44" stopIfTrue="1">
      <formula>ISERROR(E26)</formula>
    </cfRule>
  </conditionalFormatting>
  <conditionalFormatting sqref="E51:E52">
    <cfRule type="containsErrors" dxfId="53" priority="57" stopIfTrue="1">
      <formula>ISERROR(E51)</formula>
    </cfRule>
  </conditionalFormatting>
  <conditionalFormatting sqref="E53">
    <cfRule type="containsErrors" dxfId="52" priority="56" stopIfTrue="1">
      <formula>ISERROR(E53)</formula>
    </cfRule>
  </conditionalFormatting>
  <conditionalFormatting sqref="E54">
    <cfRule type="containsErrors" dxfId="51" priority="55" stopIfTrue="1">
      <formula>ISERROR(E54)</formula>
    </cfRule>
  </conditionalFormatting>
  <conditionalFormatting sqref="E31">
    <cfRule type="containsErrors" dxfId="50" priority="52" stopIfTrue="1">
      <formula>ISERROR(E31)</formula>
    </cfRule>
  </conditionalFormatting>
  <conditionalFormatting sqref="E13">
    <cfRule type="containsErrors" dxfId="49" priority="53" stopIfTrue="1">
      <formula>ISERROR(E13)</formula>
    </cfRule>
  </conditionalFormatting>
  <conditionalFormatting sqref="E14">
    <cfRule type="containsErrors" dxfId="48" priority="54" stopIfTrue="1">
      <formula>ISERROR(E14)</formula>
    </cfRule>
  </conditionalFormatting>
  <conditionalFormatting sqref="D30">
    <cfRule type="containsErrors" dxfId="47" priority="51" stopIfTrue="1">
      <formula>ISERROR(D30)</formula>
    </cfRule>
  </conditionalFormatting>
  <conditionalFormatting sqref="E28">
    <cfRule type="containsErrors" dxfId="46" priority="42" stopIfTrue="1">
      <formula>ISERROR(E28)</formula>
    </cfRule>
  </conditionalFormatting>
  <conditionalFormatting sqref="E29:E30">
    <cfRule type="containsErrors" dxfId="45" priority="41" stopIfTrue="1">
      <formula>ISERROR(E29)</formula>
    </cfRule>
  </conditionalFormatting>
  <conditionalFormatting sqref="E35">
    <cfRule type="containsErrors" dxfId="44" priority="50" stopIfTrue="1">
      <formula>ISERROR(E35)</formula>
    </cfRule>
  </conditionalFormatting>
  <conditionalFormatting sqref="D42">
    <cfRule type="containsErrors" dxfId="43" priority="49" stopIfTrue="1">
      <formula>ISERROR(D42)</formula>
    </cfRule>
  </conditionalFormatting>
  <conditionalFormatting sqref="E38">
    <cfRule type="containsErrors" dxfId="42" priority="48" stopIfTrue="1">
      <formula>ISERROR(E38)</formula>
    </cfRule>
  </conditionalFormatting>
  <conditionalFormatting sqref="D50">
    <cfRule type="containsErrors" dxfId="41" priority="47" stopIfTrue="1">
      <formula>ISERROR(D50)</formula>
    </cfRule>
  </conditionalFormatting>
  <conditionalFormatting sqref="E44">
    <cfRule type="containsErrors" dxfId="40" priority="46" stopIfTrue="1">
      <formula>ISERROR(E44)</formula>
    </cfRule>
  </conditionalFormatting>
  <conditionalFormatting sqref="E23:E24">
    <cfRule type="containsErrors" dxfId="39" priority="45" stopIfTrue="1">
      <formula>ISERROR(E23)</formula>
    </cfRule>
  </conditionalFormatting>
  <conditionalFormatting sqref="E27">
    <cfRule type="containsErrors" dxfId="38" priority="43" stopIfTrue="1">
      <formula>ISERROR(E27)</formula>
    </cfRule>
  </conditionalFormatting>
  <conditionalFormatting sqref="E32">
    <cfRule type="containsErrors" dxfId="37" priority="40" stopIfTrue="1">
      <formula>ISERROR(E32)</formula>
    </cfRule>
  </conditionalFormatting>
  <conditionalFormatting sqref="E33">
    <cfRule type="containsErrors" dxfId="36" priority="39" stopIfTrue="1">
      <formula>ISERROR(E33)</formula>
    </cfRule>
  </conditionalFormatting>
  <conditionalFormatting sqref="E34">
    <cfRule type="containsErrors" dxfId="35" priority="38" stopIfTrue="1">
      <formula>ISERROR(E34)</formula>
    </cfRule>
  </conditionalFormatting>
  <conditionalFormatting sqref="E39">
    <cfRule type="containsErrors" dxfId="34" priority="37" stopIfTrue="1">
      <formula>ISERROR(E39)</formula>
    </cfRule>
  </conditionalFormatting>
  <conditionalFormatting sqref="E41:E42">
    <cfRule type="containsErrors" dxfId="33" priority="36" stopIfTrue="1">
      <formula>ISERROR(E41)</formula>
    </cfRule>
  </conditionalFormatting>
  <conditionalFormatting sqref="E40">
    <cfRule type="containsErrors" dxfId="32" priority="35" stopIfTrue="1">
      <formula>ISERROR(E40)</formula>
    </cfRule>
  </conditionalFormatting>
  <conditionalFormatting sqref="E45">
    <cfRule type="containsErrors" dxfId="31" priority="34" stopIfTrue="1">
      <formula>ISERROR(E45)</formula>
    </cfRule>
  </conditionalFormatting>
  <conditionalFormatting sqref="E46">
    <cfRule type="containsErrors" dxfId="30" priority="33" stopIfTrue="1">
      <formula>ISERROR(E46)</formula>
    </cfRule>
  </conditionalFormatting>
  <conditionalFormatting sqref="E47 E50">
    <cfRule type="containsErrors" dxfId="29" priority="32" stopIfTrue="1">
      <formula>ISERROR(E47)</formula>
    </cfRule>
  </conditionalFormatting>
  <conditionalFormatting sqref="Q17:Q18">
    <cfRule type="containsErrors" dxfId="28" priority="31" stopIfTrue="1">
      <formula>ISERROR(Q17)</formula>
    </cfRule>
  </conditionalFormatting>
  <conditionalFormatting sqref="E12">
    <cfRule type="containsErrors" dxfId="27" priority="30" stopIfTrue="1">
      <formula>ISERROR(E12)</formula>
    </cfRule>
  </conditionalFormatting>
  <conditionalFormatting sqref="D36">
    <cfRule type="containsErrors" dxfId="26" priority="29" stopIfTrue="1">
      <formula>ISERROR(D36)</formula>
    </cfRule>
  </conditionalFormatting>
  <conditionalFormatting sqref="E36">
    <cfRule type="containsErrors" dxfId="25" priority="28" stopIfTrue="1">
      <formula>ISERROR(E36)</formula>
    </cfRule>
  </conditionalFormatting>
  <conditionalFormatting sqref="D29">
    <cfRule type="containsErrors" dxfId="24" priority="21" stopIfTrue="1">
      <formula>ISERROR(D29)</formula>
    </cfRule>
  </conditionalFormatting>
  <conditionalFormatting sqref="E49">
    <cfRule type="containsErrors" dxfId="23" priority="27" stopIfTrue="1">
      <formula>ISERROR(E49)</formula>
    </cfRule>
  </conditionalFormatting>
  <conditionalFormatting sqref="D48">
    <cfRule type="containsErrors" dxfId="22" priority="26" stopIfTrue="1">
      <formula>ISERROR(D48)</formula>
    </cfRule>
  </conditionalFormatting>
  <conditionalFormatting sqref="E48">
    <cfRule type="containsErrors" dxfId="21" priority="25" stopIfTrue="1">
      <formula>ISERROR(E48)</formula>
    </cfRule>
  </conditionalFormatting>
  <conditionalFormatting sqref="D27">
    <cfRule type="containsErrors" dxfId="20" priority="24" stopIfTrue="1">
      <formula>ISERROR(D27)</formula>
    </cfRule>
  </conditionalFormatting>
  <conditionalFormatting sqref="D28">
    <cfRule type="containsErrors" dxfId="19" priority="23" stopIfTrue="1">
      <formula>ISERROR(D28)</formula>
    </cfRule>
  </conditionalFormatting>
  <conditionalFormatting sqref="D26">
    <cfRule type="containsErrors" dxfId="18" priority="22" stopIfTrue="1">
      <formula>ISERROR(D26)</formula>
    </cfRule>
  </conditionalFormatting>
  <conditionalFormatting sqref="D32">
    <cfRule type="containsErrors" dxfId="17" priority="20" stopIfTrue="1">
      <formula>ISERROR(D32)</formula>
    </cfRule>
  </conditionalFormatting>
  <conditionalFormatting sqref="D33">
    <cfRule type="containsErrors" dxfId="16" priority="19" stopIfTrue="1">
      <formula>ISERROR(D33)</formula>
    </cfRule>
  </conditionalFormatting>
  <conditionalFormatting sqref="D34">
    <cfRule type="containsErrors" dxfId="15" priority="18" stopIfTrue="1">
      <formula>ISERROR(D34)</formula>
    </cfRule>
  </conditionalFormatting>
  <conditionalFormatting sqref="D35">
    <cfRule type="containsErrors" dxfId="14" priority="17" stopIfTrue="1">
      <formula>ISERROR(D35)</formula>
    </cfRule>
  </conditionalFormatting>
  <conditionalFormatting sqref="D41">
    <cfRule type="containsErrors" dxfId="13" priority="16" stopIfTrue="1">
      <formula>ISERROR(D41)</formula>
    </cfRule>
  </conditionalFormatting>
  <conditionalFormatting sqref="D47">
    <cfRule type="containsErrors" dxfId="12" priority="15" stopIfTrue="1">
      <formula>ISERROR(D47)</formula>
    </cfRule>
  </conditionalFormatting>
  <conditionalFormatting sqref="D49">
    <cfRule type="containsErrors" dxfId="11" priority="14" stopIfTrue="1">
      <formula>ISERROR(D49)</formula>
    </cfRule>
  </conditionalFormatting>
  <conditionalFormatting sqref="D46">
    <cfRule type="containsErrors" dxfId="10" priority="13" stopIfTrue="1">
      <formula>ISERROR(D46)</formula>
    </cfRule>
  </conditionalFormatting>
  <conditionalFormatting sqref="D45">
    <cfRule type="containsErrors" dxfId="9" priority="12" stopIfTrue="1">
      <formula>ISERROR(D45)</formula>
    </cfRule>
  </conditionalFormatting>
  <conditionalFormatting sqref="D40">
    <cfRule type="containsErrors" dxfId="8" priority="11" stopIfTrue="1">
      <formula>ISERROR(D40)</formula>
    </cfRule>
  </conditionalFormatting>
  <conditionalFormatting sqref="D39">
    <cfRule type="containsErrors" dxfId="7" priority="10" stopIfTrue="1">
      <formula>ISERROR(D39)</formula>
    </cfRule>
  </conditionalFormatting>
  <conditionalFormatting sqref="D44">
    <cfRule type="containsErrors" dxfId="6" priority="9" stopIfTrue="1">
      <formula>ISERROR(D44)</formula>
    </cfRule>
  </conditionalFormatting>
  <conditionalFormatting sqref="D38">
    <cfRule type="containsErrors" dxfId="5" priority="8" stopIfTrue="1">
      <formula>ISERROR(D38)</formula>
    </cfRule>
  </conditionalFormatting>
  <conditionalFormatting sqref="D11">
    <cfRule type="containsErrors" dxfId="4" priority="7" stopIfTrue="1">
      <formula>ISERROR(D11)</formula>
    </cfRule>
  </conditionalFormatting>
  <conditionalFormatting sqref="D58">
    <cfRule type="containsErrors" dxfId="3" priority="6" stopIfTrue="1">
      <formula>ISERROR(D58)</formula>
    </cfRule>
  </conditionalFormatting>
  <conditionalFormatting sqref="E58">
    <cfRule type="containsErrors" dxfId="2" priority="5" stopIfTrue="1">
      <formula>ISERROR(E58)</formula>
    </cfRule>
  </conditionalFormatting>
  <conditionalFormatting sqref="E10">
    <cfRule type="containsErrors" dxfId="1" priority="2" stopIfTrue="1">
      <formula>ISERROR(E10)</formula>
    </cfRule>
  </conditionalFormatting>
  <conditionalFormatting sqref="D10">
    <cfRule type="containsErrors" dxfId="0" priority="1" stopIfTrue="1">
      <formula>ISERROR(D10)</formula>
    </cfRule>
  </conditionalFormatting>
  <dataValidations count="2">
    <dataValidation allowBlank="1" showInputMessage="1" showErrorMessage="1" prompt="Aucune explication nécessaire" sqref="E53:Q53"/>
    <dataValidation allowBlank="1" showInputMessage="1" showErrorMessage="1" prompt="Explication des écarts pour toute l'année" sqref="E49:Q49 E51:Q51"/>
  </dataValidations>
  <pageMargins left="0.33" right="0.32" top="0.25" bottom="0.18" header="0.19" footer="0.17"/>
  <pageSetup paperSize="9" scale="77" fitToHeight="0" orientation="landscape"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3</vt:i4>
      </vt:variant>
    </vt:vector>
  </HeadingPairs>
  <TitlesOfParts>
    <vt:vector size="14" baseType="lpstr">
      <vt:lpstr>Instructions</vt:lpstr>
      <vt:lpstr>Comptes de l'organ.</vt:lpstr>
      <vt:lpstr>Concept du projet</vt:lpstr>
      <vt:lpstr>Budget</vt:lpstr>
      <vt:lpstr>Résultat </vt:lpstr>
      <vt:lpstr>Année 1 résumé</vt:lpstr>
      <vt:lpstr>Année 2 résumé</vt:lpstr>
      <vt:lpstr>Année 3 résumé</vt:lpstr>
      <vt:lpstr>Années 1-3 résumé</vt:lpstr>
      <vt:lpstr>Currency</vt:lpstr>
      <vt:lpstr>Activités </vt:lpstr>
      <vt:lpstr>'Année 1 résumé'!Utskriftsområde</vt:lpstr>
      <vt:lpstr>Budget!Utskriftsområde</vt:lpstr>
      <vt:lpstr>'Résultat '!Utskriftsområde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user;kam.koolash@lakarmissionen.se</dc:creator>
  <cp:lastModifiedBy>Claes Johan Alexandersson</cp:lastModifiedBy>
  <cp:lastPrinted>2016-06-20T09:24:48Z</cp:lastPrinted>
  <dcterms:created xsi:type="dcterms:W3CDTF">2000-04-10T10:46:44Z</dcterms:created>
  <dcterms:modified xsi:type="dcterms:W3CDTF">2016-06-23T08:43:03Z</dcterms:modified>
</cp:coreProperties>
</file>